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Otwarcie - netto" sheetId="2" r:id="rId1"/>
    <sheet name="Otwarcie brutto" sheetId="1" r:id="rId2"/>
  </sheets>
  <definedNames>
    <definedName name="__xlfn_BAHTTEXT">#N/A</definedName>
    <definedName name="__xlfn_IFERROR">#N/A</definedName>
    <definedName name="Excel_BuiltIn__FilterDatabase" localSheetId="0">'Otwarcie - netto'!$B$9:$L$9</definedName>
    <definedName name="Excel_BuiltIn__FilterDatabase" localSheetId="1">'Otwarcie brutto'!$A$9:$K$9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21" i="1" l="1"/>
  <c r="S11" i="1"/>
  <c r="T11" i="1" s="1"/>
  <c r="U12" i="2"/>
  <c r="U13" i="2"/>
  <c r="U14" i="2"/>
  <c r="U15" i="2"/>
  <c r="U16" i="2"/>
  <c r="U17" i="2"/>
  <c r="U18" i="2"/>
  <c r="U19" i="2"/>
  <c r="U20" i="2"/>
  <c r="U21" i="2"/>
  <c r="U22" i="2"/>
  <c r="U23" i="2"/>
  <c r="U24" i="2"/>
  <c r="U25" i="2"/>
  <c r="U11" i="2"/>
  <c r="T15" i="2"/>
  <c r="T19" i="2"/>
  <c r="T23" i="2"/>
  <c r="S12" i="2"/>
  <c r="T12" i="2" s="1"/>
  <c r="S13" i="2"/>
  <c r="T13" i="2" s="1"/>
  <c r="S14" i="2"/>
  <c r="T14" i="2" s="1"/>
  <c r="S15" i="2"/>
  <c r="S16" i="2"/>
  <c r="T16" i="2" s="1"/>
  <c r="S17" i="2"/>
  <c r="T17" i="2" s="1"/>
  <c r="S18" i="2"/>
  <c r="T18" i="2" s="1"/>
  <c r="S19" i="2"/>
  <c r="S20" i="2"/>
  <c r="T20" i="2" s="1"/>
  <c r="S21" i="2"/>
  <c r="T21" i="2" s="1"/>
  <c r="S22" i="2"/>
  <c r="T22" i="2" s="1"/>
  <c r="S23" i="2"/>
  <c r="S24" i="2"/>
  <c r="T24" i="2" s="1"/>
  <c r="S25" i="2"/>
  <c r="T25" i="2" s="1"/>
  <c r="S11" i="2"/>
  <c r="T11" i="2" s="1"/>
  <c r="S25" i="1"/>
  <c r="T25" i="1" s="1"/>
  <c r="S24" i="1"/>
  <c r="T24" i="1" s="1"/>
  <c r="S23" i="1"/>
  <c r="T23" i="1" s="1"/>
  <c r="S22" i="1"/>
  <c r="T22" i="1" s="1"/>
  <c r="S21" i="1"/>
  <c r="S20" i="1"/>
  <c r="T20" i="1" s="1"/>
  <c r="S19" i="1"/>
  <c r="T19" i="1" s="1"/>
  <c r="S18" i="1"/>
  <c r="T18" i="1" s="1"/>
  <c r="S17" i="1"/>
  <c r="T17" i="1" s="1"/>
  <c r="S16" i="1"/>
  <c r="T16" i="1" s="1"/>
  <c r="S15" i="1"/>
  <c r="T15" i="1" s="1"/>
  <c r="S14" i="1"/>
  <c r="T14" i="1" s="1"/>
  <c r="S13" i="1"/>
  <c r="T13" i="1" s="1"/>
  <c r="S12" i="1"/>
  <c r="T12" i="1" s="1"/>
</calcChain>
</file>

<file path=xl/sharedStrings.xml><?xml version="1.0" encoding="utf-8"?>
<sst xmlns="http://schemas.openxmlformats.org/spreadsheetml/2006/main" count="91" uniqueCount="37">
  <si>
    <t>Informacja z otwarcia - postępowanie 3/ZP/2021</t>
  </si>
  <si>
    <t xml:space="preserve">Nazwy i adresy wykonawców </t>
  </si>
  <si>
    <t>Hurtownia Farmaceutyczna 
AB-MED.
43-100 Tychy ul. Damrota 147</t>
  </si>
  <si>
    <t>Aesculap Chifa Sp. z o.o.
ul. Tysiąclecia 14, 64-300 Nowy Tomyśl</t>
  </si>
  <si>
    <t>Alpinus Chemia Sp. z o. o.
ul. Garbary 5, 86-050 Solec Kujawski</t>
  </si>
  <si>
    <t>Bialmed Sp. z o.o. 
ul.Kazimierzowska 46/48/35 02-546 Warszawa</t>
  </si>
  <si>
    <t>Euro Trade Technology Sp. z o.o.
Siemiradzkiego 19, 64-920 Piła</t>
  </si>
  <si>
    <t>„Maga-Herba“ Janusz Olszówka Sp. J.
ul. Kolejowa 46 , 05-870 Błonie</t>
  </si>
  <si>
    <t>MEDAK
44-177 PANIÓWKI DZIAŁKOWA 11 C</t>
  </si>
  <si>
    <t>MEDILAB Firma Wytwórczo-Usługowa Sp. z o. o.
ul. Niedźwiedzia 60, 15-531 Białystok</t>
  </si>
  <si>
    <t xml:space="preserve">MEDIM Sp. z o.o.
ul. Puławska 45B, 05-500 Piaseczno
</t>
  </si>
  <si>
    <t>Medisept Sp. Z o.o.
Konopnica 159c, 21-030 Motycz</t>
  </si>
  <si>
    <t>MODERN EVENTS MAGDALENA GĘCA NOWY ŚWIAT 26/8, 
00-373 WARSZAWA</t>
  </si>
  <si>
    <t xml:space="preserve">Profarm PS Sp. z o.o.
ul. Słoneczna 96, 05-500 Stara Iwiczna
</t>
  </si>
  <si>
    <t>P.W. C.E.G. Perlińska Olga
ul. Pryzmaty 15; 02-226 Warszawa</t>
  </si>
  <si>
    <t>SKAMEX Spółka z ograniczoną odpowiedzialnością spółka jawna
ul. Częstochowska 38/52, 93-121 Łódź</t>
  </si>
  <si>
    <t xml:space="preserve">Tuttomed Farmacja Sp. o.o.
ul. Powstańców Wielkopolskich 2, 62-002 Suchy Las
</t>
  </si>
  <si>
    <t>Konsorcjum firm: Urtica Sp. z o.o. i Polska Grupa Farmaceutyczna SA
ul. Krzemieniecka 120, 54-613 Wrocław/ul. Zbąszyńska 3, 91-342 Łódź</t>
  </si>
  <si>
    <t xml:space="preserve">Nr oferty
</t>
  </si>
  <si>
    <t>Wartość szacunkowa netto, jaką Zamawiający zamierza przeznaczyc na realizację zamówienia</t>
  </si>
  <si>
    <t>Wartość szacunkowa brutto, jaką Zamawiający zamierza przeznaczyc na realizację zamówienia</t>
  </si>
  <si>
    <t>Nr części postępowania</t>
  </si>
  <si>
    <t>netto</t>
  </si>
  <si>
    <t>brutto</t>
  </si>
  <si>
    <t>Wartość oferty najkorzystniejszej cenowo 
(wartość  netto)</t>
  </si>
  <si>
    <t>Stosunek procenowy oferty najkorzystniejszej do wartości szacunkowej brutto</t>
  </si>
  <si>
    <t>Czas dostawy</t>
  </si>
  <si>
    <t>Brak formularza ofertowego</t>
  </si>
  <si>
    <t>1 do 2 dni</t>
  </si>
  <si>
    <t>zgodnie z pkt. 7 IDW</t>
  </si>
  <si>
    <t>Zgodnie z pkt. 7 IDW</t>
  </si>
  <si>
    <t>Stosunek procenowy oferty najkorzystniejszej do wartości szacunkowej netto</t>
  </si>
  <si>
    <t>Stosunek procenowy oferty najkorzystniejszej do wartości śrdniej arytmetycznej ofert netto</t>
  </si>
  <si>
    <t>Wartość oferty najkorzystniejszej cenowo 
(wartość brutto)</t>
  </si>
  <si>
    <t>brak ofert</t>
  </si>
  <si>
    <t>Stosunek procenowy oferty najkorzystniejszej do wartości śrdniej arytmetycznej ofert brutto</t>
  </si>
  <si>
    <t>1-2 dni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</si>
</sst>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 zł&quot;_-;\-* #,##0.00&quot; zł&quot;_-;_-* \-??&quot; zł&quot;_-;_-@_-"/>
  </numFmts>
  <fonts count="11" x14ac:knownFonts="1">
    <font>
      <sz val="10"/>
      <name val="Arial"/>
      <charset val="238"/>
    </font>
    <font>
      <sz val="10"/>
      <name val="Arial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6"/>
      <name val="Arial"/>
      <family val="2"/>
      <charset val="238"/>
    </font>
    <font>
      <sz val="6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0"/>
      <name val="Arial"/>
      <family val="2"/>
      <charset val="238"/>
    </font>
    <font>
      <i/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9" fontId="1" fillId="0" borderId="0" applyFill="0" applyBorder="0" applyAlignment="0" applyProtection="0"/>
  </cellStyleXfs>
  <cellXfs count="61">
    <xf numFmtId="0" fontId="0" fillId="0" borderId="0" xfId="0"/>
    <xf numFmtId="164" fontId="0" fillId="0" borderId="0" xfId="1" applyFont="1" applyFill="1" applyBorder="1" applyAlignment="1" applyProtection="1"/>
    <xf numFmtId="0" fontId="0" fillId="0" borderId="0" xfId="0" applyAlignment="1">
      <alignment horizontal="center" vertical="center" wrapText="1"/>
    </xf>
    <xf numFmtId="164" fontId="0" fillId="0" borderId="0" xfId="1" applyFont="1" applyFill="1" applyBorder="1" applyAlignment="1" applyProtection="1">
      <alignment horizontal="center" vertical="center"/>
    </xf>
    <xf numFmtId="9" fontId="0" fillId="0" borderId="0" xfId="2" applyFont="1" applyFill="1" applyBorder="1" applyAlignment="1" applyProtection="1">
      <alignment horizontal="center" vertical="center"/>
    </xf>
    <xf numFmtId="49" fontId="2" fillId="0" borderId="0" xfId="1" applyNumberFormat="1" applyFont="1" applyFill="1" applyBorder="1" applyAlignment="1" applyProtection="1"/>
    <xf numFmtId="0" fontId="3" fillId="0" borderId="0" xfId="0" applyFont="1"/>
    <xf numFmtId="164" fontId="3" fillId="0" borderId="0" xfId="1" applyFont="1" applyFill="1" applyBorder="1" applyAlignment="1" applyProtection="1"/>
    <xf numFmtId="0" fontId="3" fillId="2" borderId="1" xfId="0" applyFont="1" applyFill="1" applyBorder="1" applyAlignment="1">
      <alignment horizontal="center" vertical="center" wrapText="1"/>
    </xf>
    <xf numFmtId="164" fontId="3" fillId="0" borderId="0" xfId="1" applyFont="1" applyFill="1" applyBorder="1" applyAlignment="1" applyProtection="1">
      <alignment horizontal="center" vertical="center"/>
    </xf>
    <xf numFmtId="9" fontId="3" fillId="0" borderId="0" xfId="2" applyFont="1" applyFill="1" applyBorder="1" applyAlignment="1" applyProtection="1">
      <alignment horizontal="center" vertical="center"/>
    </xf>
    <xf numFmtId="0" fontId="3" fillId="0" borderId="0" xfId="0" applyFont="1" applyAlignment="1">
      <alignment vertical="center"/>
    </xf>
    <xf numFmtId="164" fontId="4" fillId="0" borderId="0" xfId="1" applyFont="1" applyFill="1" applyBorder="1" applyAlignment="1" applyProtection="1">
      <alignment horizontal="center" vertical="center" wrapText="1"/>
    </xf>
    <xf numFmtId="9" fontId="5" fillId="0" borderId="0" xfId="2" applyFont="1" applyFill="1" applyBorder="1" applyAlignment="1" applyProtection="1">
      <alignment horizontal="center" vertical="center" wrapText="1"/>
    </xf>
    <xf numFmtId="164" fontId="6" fillId="2" borderId="1" xfId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4" fillId="0" borderId="1" xfId="1" applyFont="1" applyFill="1" applyBorder="1" applyAlignment="1" applyProtection="1">
      <alignment horizontal="center" vertical="center" wrapText="1"/>
    </xf>
    <xf numFmtId="9" fontId="5" fillId="0" borderId="1" xfId="2" applyFont="1" applyFill="1" applyBorder="1" applyAlignment="1" applyProtection="1">
      <alignment horizontal="center" vertical="center" wrapText="1"/>
    </xf>
    <xf numFmtId="164" fontId="0" fillId="0" borderId="1" xfId="1" applyFont="1" applyFill="1" applyBorder="1" applyAlignment="1" applyProtection="1"/>
    <xf numFmtId="164" fontId="0" fillId="0" borderId="1" xfId="1" applyFont="1" applyFill="1" applyBorder="1" applyAlignment="1" applyProtection="1">
      <alignment horizontal="center" vertical="center"/>
    </xf>
    <xf numFmtId="164" fontId="7" fillId="0" borderId="1" xfId="1" applyFont="1" applyFill="1" applyBorder="1" applyAlignment="1" applyProtection="1">
      <alignment horizontal="center" vertical="center"/>
    </xf>
    <xf numFmtId="164" fontId="7" fillId="0" borderId="1" xfId="1" applyFont="1" applyFill="1" applyBorder="1" applyAlignment="1" applyProtection="1">
      <alignment vertical="center"/>
    </xf>
    <xf numFmtId="164" fontId="8" fillId="0" borderId="1" xfId="1" applyFont="1" applyFill="1" applyBorder="1" applyAlignment="1" applyProtection="1">
      <alignment vertical="center"/>
    </xf>
    <xf numFmtId="164" fontId="7" fillId="0" borderId="8" xfId="1" applyFont="1" applyFill="1" applyBorder="1" applyAlignment="1" applyProtection="1">
      <alignment vertical="center"/>
    </xf>
    <xf numFmtId="164" fontId="7" fillId="0" borderId="6" xfId="1" applyFont="1" applyFill="1" applyBorder="1" applyAlignment="1" applyProtection="1">
      <alignment vertical="center"/>
    </xf>
    <xf numFmtId="164" fontId="0" fillId="3" borderId="1" xfId="1" applyFont="1" applyFill="1" applyBorder="1" applyAlignment="1" applyProtection="1"/>
    <xf numFmtId="164" fontId="0" fillId="3" borderId="1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64" fontId="9" fillId="0" borderId="0" xfId="0" applyNumberFormat="1" applyFont="1"/>
    <xf numFmtId="0" fontId="9" fillId="0" borderId="0" xfId="0" applyFont="1"/>
    <xf numFmtId="9" fontId="1" fillId="0" borderId="7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164" fontId="10" fillId="0" borderId="1" xfId="1" applyFont="1" applyFill="1" applyBorder="1" applyAlignment="1" applyProtection="1">
      <alignment vertical="center"/>
    </xf>
    <xf numFmtId="164" fontId="7" fillId="0" borderId="0" xfId="1" applyFont="1" applyFill="1"/>
    <xf numFmtId="164" fontId="7" fillId="0" borderId="7" xfId="1" applyFont="1" applyFill="1" applyBorder="1"/>
    <xf numFmtId="164" fontId="7" fillId="0" borderId="1" xfId="1" applyFont="1" applyFill="1" applyBorder="1" applyAlignment="1" applyProtection="1">
      <alignment horizontal="center" vertical="center" wrapText="1"/>
    </xf>
    <xf numFmtId="164" fontId="7" fillId="0" borderId="9" xfId="1" applyFont="1" applyFill="1" applyBorder="1" applyAlignment="1" applyProtection="1">
      <alignment vertical="center"/>
    </xf>
    <xf numFmtId="0" fontId="0" fillId="0" borderId="4" xfId="0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164" fontId="9" fillId="0" borderId="4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16" fontId="9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9" fontId="0" fillId="0" borderId="2" xfId="2" applyFont="1" applyFill="1" applyBorder="1" applyAlignment="1" applyProtection="1">
      <alignment horizontal="center" vertical="center"/>
    </xf>
    <xf numFmtId="9" fontId="5" fillId="0" borderId="8" xfId="2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7" fillId="0" borderId="7" xfId="1" applyFont="1" applyFill="1" applyBorder="1" applyAlignment="1" applyProtection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9" fontId="5" fillId="0" borderId="2" xfId="2" applyFont="1" applyFill="1" applyBorder="1" applyAlignment="1" applyProtection="1">
      <alignment horizontal="center" vertical="center" wrapText="1"/>
    </xf>
    <xf numFmtId="9" fontId="6" fillId="0" borderId="7" xfId="2" applyFont="1" applyBorder="1" applyAlignment="1">
      <alignment horizontal="center" vertical="center" wrapText="1"/>
    </xf>
    <xf numFmtId="9" fontId="1" fillId="0" borderId="7" xfId="2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xmlns="" id="{97DFB041-0F18-4815-9812-6E6915B2BE0C}"/>
            </a:ext>
          </a:extLst>
        </xdr:cNvPr>
        <xdr:cNvSpPr>
          <a:spLocks noChangeArrowheads="1"/>
        </xdr:cNvSpPr>
      </xdr:nvSpPr>
      <xdr:spPr bwMode="auto">
        <a:xfrm>
          <a:off x="2260600" y="143510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622300</xdr:rowOff>
    </xdr:from>
    <xdr:to>
      <xdr:col>1</xdr:col>
      <xdr:colOff>971550</xdr:colOff>
      <xdr:row>8</xdr:row>
      <xdr:rowOff>666750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xmlns="" id="{A16EB3BF-2F63-41D0-9F31-FEAC82D21E19}"/>
            </a:ext>
          </a:extLst>
        </xdr:cNvPr>
        <xdr:cNvSpPr>
          <a:spLocks noChangeArrowheads="1"/>
        </xdr:cNvSpPr>
      </xdr:nvSpPr>
      <xdr:spPr bwMode="auto">
        <a:xfrm rot="10800000" flipH="1">
          <a:off x="2070100" y="2508250"/>
          <a:ext cx="844550" cy="4445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xmlns="" id="{8FC73E82-053D-493B-96ED-EDC7CF2C38BF}"/>
            </a:ext>
          </a:extLst>
        </xdr:cNvPr>
        <xdr:cNvSpPr>
          <a:spLocks noChangeArrowheads="1"/>
        </xdr:cNvSpPr>
      </xdr:nvSpPr>
      <xdr:spPr bwMode="auto">
        <a:xfrm>
          <a:off x="2400300" y="361950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9</xdr:row>
      <xdr:rowOff>977900</xdr:rowOff>
    </xdr:to>
    <xdr:sp macro="" textlink="">
      <xdr:nvSpPr>
        <xdr:cNvPr id="6" name="Strzałka: w dół 6">
          <a:extLst>
            <a:ext uri="{FF2B5EF4-FFF2-40B4-BE49-F238E27FC236}">
              <a16:creationId xmlns:a16="http://schemas.microsoft.com/office/drawing/2014/main" xmlns="" id="{819CFAE4-41FA-4C32-A591-78A5FB27C11C}"/>
            </a:ext>
          </a:extLst>
        </xdr:cNvPr>
        <xdr:cNvSpPr>
          <a:spLocks noChangeArrowheads="1"/>
        </xdr:cNvSpPr>
      </xdr:nvSpPr>
      <xdr:spPr bwMode="auto">
        <a:xfrm>
          <a:off x="730250" y="3625850"/>
          <a:ext cx="38100" cy="24765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xmlns="" id="{0CFC9B71-C821-4971-8007-9F8A6C7EC3F4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7</xdr:row>
      <xdr:rowOff>1073150</xdr:rowOff>
    </xdr:from>
    <xdr:to>
      <xdr:col>1</xdr:col>
      <xdr:colOff>819150</xdr:colOff>
      <xdr:row>7</xdr:row>
      <xdr:rowOff>1136650</xdr:rowOff>
    </xdr:to>
    <xdr:sp macro="" textlink="">
      <xdr:nvSpPr>
        <xdr:cNvPr id="2" name="Strzałka: w prawo 1">
          <a:extLst>
            <a:ext uri="{FF2B5EF4-FFF2-40B4-BE49-F238E27FC236}">
              <a16:creationId xmlns:a16="http://schemas.microsoft.com/office/drawing/2014/main" xmlns="" id="{FAA7F524-56EC-4CD0-A9E3-356AE6F89EB1}"/>
            </a:ext>
          </a:extLst>
        </xdr:cNvPr>
        <xdr:cNvSpPr>
          <a:spLocks noChangeArrowheads="1"/>
        </xdr:cNvSpPr>
      </xdr:nvSpPr>
      <xdr:spPr bwMode="auto">
        <a:xfrm>
          <a:off x="2260600" y="1435100"/>
          <a:ext cx="501650" cy="63500"/>
        </a:xfrm>
        <a:prstGeom prst="rightArrow">
          <a:avLst>
            <a:gd name="adj1" fmla="val 50000"/>
            <a:gd name="adj2" fmla="val 57860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127000</xdr:colOff>
      <xdr:row>8</xdr:row>
      <xdr:rowOff>622300</xdr:rowOff>
    </xdr:from>
    <xdr:to>
      <xdr:col>1</xdr:col>
      <xdr:colOff>971550</xdr:colOff>
      <xdr:row>8</xdr:row>
      <xdr:rowOff>666750</xdr:rowOff>
    </xdr:to>
    <xdr:sp macro="" textlink="">
      <xdr:nvSpPr>
        <xdr:cNvPr id="3" name="Strzałka: w prawo 2">
          <a:extLst>
            <a:ext uri="{FF2B5EF4-FFF2-40B4-BE49-F238E27FC236}">
              <a16:creationId xmlns:a16="http://schemas.microsoft.com/office/drawing/2014/main" xmlns="" id="{8233ADE7-D3EC-481A-AEC6-77BFE2AE08C6}"/>
            </a:ext>
          </a:extLst>
        </xdr:cNvPr>
        <xdr:cNvSpPr>
          <a:spLocks noChangeArrowheads="1"/>
        </xdr:cNvSpPr>
      </xdr:nvSpPr>
      <xdr:spPr bwMode="auto">
        <a:xfrm rot="10800000" flipH="1">
          <a:off x="2070100" y="2508250"/>
          <a:ext cx="844550" cy="44450"/>
        </a:xfrm>
        <a:prstGeom prst="rightArrow">
          <a:avLst>
            <a:gd name="adj1" fmla="val 50000"/>
            <a:gd name="adj2" fmla="val 51194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457200</xdr:colOff>
      <xdr:row>9</xdr:row>
      <xdr:rowOff>723900</xdr:rowOff>
    </xdr:from>
    <xdr:to>
      <xdr:col>1</xdr:col>
      <xdr:colOff>508000</xdr:colOff>
      <xdr:row>9</xdr:row>
      <xdr:rowOff>850900</xdr:rowOff>
    </xdr:to>
    <xdr:sp macro="" textlink="">
      <xdr:nvSpPr>
        <xdr:cNvPr id="4" name="Strzałka: w dół 3">
          <a:extLst>
            <a:ext uri="{FF2B5EF4-FFF2-40B4-BE49-F238E27FC236}">
              <a16:creationId xmlns:a16="http://schemas.microsoft.com/office/drawing/2014/main" xmlns="" id="{78550714-D625-4361-A4A9-3230E5937B47}"/>
            </a:ext>
          </a:extLst>
        </xdr:cNvPr>
        <xdr:cNvSpPr>
          <a:spLocks noChangeArrowheads="1"/>
        </xdr:cNvSpPr>
      </xdr:nvSpPr>
      <xdr:spPr bwMode="auto">
        <a:xfrm>
          <a:off x="2400300" y="3619500"/>
          <a:ext cx="50800" cy="127000"/>
        </a:xfrm>
        <a:prstGeom prst="downArrow">
          <a:avLst>
            <a:gd name="adj1" fmla="val 50000"/>
            <a:gd name="adj2" fmla="val 54005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0</xdr:col>
      <xdr:colOff>730250</xdr:colOff>
      <xdr:row>9</xdr:row>
      <xdr:rowOff>730250</xdr:rowOff>
    </xdr:from>
    <xdr:to>
      <xdr:col>0</xdr:col>
      <xdr:colOff>768350</xdr:colOff>
      <xdr:row>9</xdr:row>
      <xdr:rowOff>977900</xdr:rowOff>
    </xdr:to>
    <xdr:sp macro="" textlink="">
      <xdr:nvSpPr>
        <xdr:cNvPr id="5" name="Strzałka: w dół 4">
          <a:extLst>
            <a:ext uri="{FF2B5EF4-FFF2-40B4-BE49-F238E27FC236}">
              <a16:creationId xmlns:a16="http://schemas.microsoft.com/office/drawing/2014/main" xmlns="" id="{06E5A91C-74F4-45C5-8400-5D2CFFDEEC97}"/>
            </a:ext>
          </a:extLst>
        </xdr:cNvPr>
        <xdr:cNvSpPr>
          <a:spLocks noChangeArrowheads="1"/>
        </xdr:cNvSpPr>
      </xdr:nvSpPr>
      <xdr:spPr bwMode="auto">
        <a:xfrm>
          <a:off x="1739900" y="3625850"/>
          <a:ext cx="38100" cy="247650"/>
        </a:xfrm>
        <a:prstGeom prst="downArrow">
          <a:avLst>
            <a:gd name="adj1" fmla="val 50000"/>
            <a:gd name="adj2" fmla="val 61569"/>
          </a:avLst>
        </a:prstGeom>
        <a:solidFill>
          <a:srgbClr val="4F81BD"/>
        </a:solidFill>
        <a:ln w="25560" cap="flat">
          <a:solidFill>
            <a:srgbClr val="385D8A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0</xdr:colOff>
      <xdr:row>8</xdr:row>
      <xdr:rowOff>488950</xdr:rowOff>
    </xdr:from>
    <xdr:to>
      <xdr:col>1</xdr:col>
      <xdr:colOff>6350</xdr:colOff>
      <xdr:row>8</xdr:row>
      <xdr:rowOff>520700</xdr:rowOff>
    </xdr:to>
    <xdr:sp macro="" textlink="">
      <xdr:nvSpPr>
        <xdr:cNvPr id="7" name="Łącznik prosty 7">
          <a:extLst>
            <a:ext uri="{FF2B5EF4-FFF2-40B4-BE49-F238E27FC236}">
              <a16:creationId xmlns:a16="http://schemas.microsoft.com/office/drawing/2014/main" xmlns="" id="{BDEE622E-A6F9-4359-ABC3-A950E65CE0CF}"/>
            </a:ext>
          </a:extLst>
        </xdr:cNvPr>
        <xdr:cNvSpPr>
          <a:spLocks noChangeShapeType="1"/>
        </xdr:cNvSpPr>
      </xdr:nvSpPr>
      <xdr:spPr bwMode="auto">
        <a:xfrm flipH="1" flipV="1">
          <a:off x="1943100" y="2374900"/>
          <a:ext cx="6350" cy="31750"/>
        </a:xfrm>
        <a:prstGeom prst="line">
          <a:avLst/>
        </a:prstGeom>
        <a:noFill/>
        <a:ln w="9360" cap="flat">
          <a:solidFill>
            <a:srgbClr val="4A7EBB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tabSelected="1" workbookViewId="0">
      <pane xSplit="2" topLeftCell="C1" activePane="topRight" state="frozen"/>
      <selection activeCell="A6" sqref="A6"/>
      <selection pane="topRight" activeCell="T28" sqref="T28"/>
    </sheetView>
  </sheetViews>
  <sheetFormatPr defaultRowHeight="12.75" x14ac:dyDescent="0.2"/>
  <cols>
    <col min="1" max="1" width="15.140625" customWidth="1"/>
    <col min="2" max="2" width="15.42578125" style="1" customWidth="1"/>
    <col min="3" max="3" width="10.85546875" style="1" customWidth="1"/>
    <col min="4" max="4" width="15.42578125" style="2" customWidth="1"/>
    <col min="5" max="5" width="13.42578125" customWidth="1"/>
    <col min="6" max="6" width="14.7109375" customWidth="1"/>
    <col min="7" max="7" width="14.5703125" customWidth="1"/>
    <col min="8" max="8" width="10.85546875" customWidth="1"/>
    <col min="9" max="9" width="13.42578125" customWidth="1"/>
    <col min="10" max="12" width="10.85546875" customWidth="1"/>
    <col min="13" max="13" width="11.5703125" bestFit="1" customWidth="1"/>
    <col min="14" max="14" width="11.85546875" customWidth="1"/>
    <col min="15" max="17" width="10.85546875" customWidth="1"/>
    <col min="18" max="18" width="14.85546875" customWidth="1"/>
    <col min="19" max="19" width="14.5703125" style="27" customWidth="1"/>
    <col min="20" max="20" width="13.140625" style="3" customWidth="1"/>
    <col min="21" max="21" width="12.42578125" style="46" customWidth="1"/>
  </cols>
  <sheetData>
    <row r="1" spans="1:21" hidden="1" x14ac:dyDescent="0.2">
      <c r="B1" s="2"/>
      <c r="C1" s="2"/>
      <c r="D1"/>
      <c r="S1" s="3"/>
      <c r="T1" s="4"/>
    </row>
    <row r="2" spans="1:21" hidden="1" x14ac:dyDescent="0.2">
      <c r="B2" s="2"/>
      <c r="C2" s="2"/>
      <c r="D2"/>
      <c r="S2" s="3"/>
      <c r="T2" s="4"/>
    </row>
    <row r="3" spans="1:21" hidden="1" x14ac:dyDescent="0.2">
      <c r="B3" s="2"/>
      <c r="C3" s="2"/>
      <c r="D3"/>
      <c r="S3" s="3"/>
      <c r="T3" s="4"/>
    </row>
    <row r="4" spans="1:21" hidden="1" x14ac:dyDescent="0.2">
      <c r="B4" s="2"/>
      <c r="C4" s="2"/>
      <c r="D4"/>
      <c r="S4" s="3"/>
      <c r="T4" s="4"/>
    </row>
    <row r="5" spans="1:21" hidden="1" x14ac:dyDescent="0.2">
      <c r="B5" s="2"/>
      <c r="C5" s="2"/>
      <c r="D5"/>
      <c r="S5" s="3"/>
      <c r="T5" s="4"/>
    </row>
    <row r="6" spans="1:21" x14ac:dyDescent="0.2">
      <c r="B6" s="2"/>
      <c r="C6" s="2"/>
      <c r="D6"/>
      <c r="S6" s="3"/>
      <c r="T6" s="4"/>
    </row>
    <row r="7" spans="1:21" x14ac:dyDescent="0.2">
      <c r="B7" s="2"/>
      <c r="C7" s="2"/>
      <c r="D7"/>
      <c r="S7" s="3"/>
      <c r="T7" s="4"/>
    </row>
    <row r="8" spans="1:21" s="6" customFormat="1" ht="120.6" customHeight="1" x14ac:dyDescent="0.2">
      <c r="B8" s="8" t="s">
        <v>1</v>
      </c>
      <c r="C8" s="42" t="s">
        <v>2</v>
      </c>
      <c r="D8" s="42" t="s">
        <v>3</v>
      </c>
      <c r="E8" s="42" t="s">
        <v>4</v>
      </c>
      <c r="F8" s="42" t="s">
        <v>5</v>
      </c>
      <c r="G8" s="42" t="s">
        <v>6</v>
      </c>
      <c r="H8" s="42" t="s">
        <v>7</v>
      </c>
      <c r="I8" s="42" t="s">
        <v>8</v>
      </c>
      <c r="J8" s="42" t="s">
        <v>9</v>
      </c>
      <c r="K8" s="42" t="s">
        <v>10</v>
      </c>
      <c r="L8" s="43" t="s">
        <v>11</v>
      </c>
      <c r="M8" s="44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9"/>
      <c r="T8" s="10"/>
      <c r="U8" s="54"/>
    </row>
    <row r="9" spans="1:21" s="11" customFormat="1" ht="79.5" customHeight="1" x14ac:dyDescent="0.2">
      <c r="B9" s="8" t="s">
        <v>18</v>
      </c>
      <c r="C9" s="15">
        <v>1</v>
      </c>
      <c r="D9" s="15">
        <v>2</v>
      </c>
      <c r="E9" s="15">
        <v>3</v>
      </c>
      <c r="F9" s="15">
        <v>4</v>
      </c>
      <c r="G9" s="15">
        <v>5</v>
      </c>
      <c r="H9" s="15">
        <v>6</v>
      </c>
      <c r="I9" s="15">
        <v>7</v>
      </c>
      <c r="J9" s="15">
        <v>8</v>
      </c>
      <c r="K9" s="15">
        <v>9</v>
      </c>
      <c r="L9" s="39">
        <v>10</v>
      </c>
      <c r="M9" s="15">
        <v>11</v>
      </c>
      <c r="N9" s="15">
        <v>12</v>
      </c>
      <c r="O9" s="15">
        <v>13</v>
      </c>
      <c r="P9" s="15">
        <v>14</v>
      </c>
      <c r="Q9" s="15">
        <v>15</v>
      </c>
      <c r="R9" s="15">
        <v>16</v>
      </c>
      <c r="S9" s="12"/>
      <c r="T9" s="13"/>
      <c r="U9" s="55"/>
    </row>
    <row r="10" spans="1:21" s="11" customFormat="1" ht="79.5" customHeight="1" x14ac:dyDescent="0.2">
      <c r="A10" s="14" t="s">
        <v>19</v>
      </c>
      <c r="B10" s="8" t="s">
        <v>21</v>
      </c>
      <c r="C10" s="8" t="s">
        <v>22</v>
      </c>
      <c r="D10" s="8" t="s">
        <v>22</v>
      </c>
      <c r="E10" s="8" t="s">
        <v>22</v>
      </c>
      <c r="F10" s="8" t="s">
        <v>22</v>
      </c>
      <c r="G10" s="8" t="s">
        <v>22</v>
      </c>
      <c r="H10" s="8" t="s">
        <v>22</v>
      </c>
      <c r="I10" s="8" t="s">
        <v>22</v>
      </c>
      <c r="J10" s="8" t="s">
        <v>22</v>
      </c>
      <c r="K10" s="8" t="s">
        <v>22</v>
      </c>
      <c r="L10" s="8" t="s">
        <v>22</v>
      </c>
      <c r="M10" s="8" t="s">
        <v>22</v>
      </c>
      <c r="N10" s="8" t="s">
        <v>22</v>
      </c>
      <c r="O10" s="8" t="s">
        <v>22</v>
      </c>
      <c r="P10" s="8" t="s">
        <v>22</v>
      </c>
      <c r="Q10" s="8" t="s">
        <v>22</v>
      </c>
      <c r="R10" s="8" t="s">
        <v>22</v>
      </c>
      <c r="S10" s="16" t="s">
        <v>24</v>
      </c>
      <c r="T10" s="17" t="s">
        <v>31</v>
      </c>
      <c r="U10" s="53" t="s">
        <v>32</v>
      </c>
    </row>
    <row r="11" spans="1:21" x14ac:dyDescent="0.2">
      <c r="A11" s="18">
        <v>20626.800000000007</v>
      </c>
      <c r="B11" s="31">
        <v>1</v>
      </c>
      <c r="C11" s="20"/>
      <c r="D11" s="21">
        <v>20496.599999999999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19">
        <f>MIN(C11:R11)</f>
        <v>20496.599999999999</v>
      </c>
      <c r="T11" s="52">
        <f t="shared" ref="T11:T25" si="0">S11/A11</f>
        <v>0.99368782360812113</v>
      </c>
      <c r="U11" s="30">
        <f>IFERROR(S11/(AVERAGE(C11:R11)),"brak ofert")</f>
        <v>1</v>
      </c>
    </row>
    <row r="12" spans="1:21" x14ac:dyDescent="0.2">
      <c r="A12" s="18">
        <v>4959</v>
      </c>
      <c r="B12" s="31">
        <v>2</v>
      </c>
      <c r="C12" s="20"/>
      <c r="D12" s="21">
        <v>4936.68</v>
      </c>
      <c r="E12" s="21"/>
      <c r="F12" s="21"/>
      <c r="G12" s="21"/>
      <c r="H12" s="21"/>
      <c r="I12" s="21"/>
      <c r="J12" s="21"/>
      <c r="K12" s="21"/>
      <c r="L12" s="21"/>
      <c r="M12" s="22"/>
      <c r="N12" s="22"/>
      <c r="O12" s="22"/>
      <c r="P12" s="22"/>
      <c r="Q12" s="22"/>
      <c r="R12" s="22"/>
      <c r="S12" s="19">
        <f t="shared" ref="S12:S25" si="1">MIN(C12:R12)</f>
        <v>4936.68</v>
      </c>
      <c r="T12" s="52">
        <f t="shared" si="0"/>
        <v>0.99549909255898372</v>
      </c>
      <c r="U12" s="30">
        <f t="shared" ref="U12:U25" si="2">IFERROR(S12/(AVERAGE(C12:R12)),"brak ofert")</f>
        <v>1</v>
      </c>
    </row>
    <row r="13" spans="1:21" x14ac:dyDescent="0.2">
      <c r="A13" s="18">
        <v>7185.3600000000006</v>
      </c>
      <c r="B13" s="31">
        <v>3</v>
      </c>
      <c r="C13" s="20"/>
      <c r="D13" s="21">
        <v>7123.44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19">
        <f t="shared" si="1"/>
        <v>7123.44</v>
      </c>
      <c r="T13" s="52">
        <f t="shared" si="0"/>
        <v>0.99138247770466603</v>
      </c>
      <c r="U13" s="30">
        <f t="shared" si="2"/>
        <v>1</v>
      </c>
    </row>
    <row r="14" spans="1:21" x14ac:dyDescent="0.2">
      <c r="A14" s="18">
        <v>6777</v>
      </c>
      <c r="B14" s="31">
        <v>4</v>
      </c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19">
        <f t="shared" si="1"/>
        <v>0</v>
      </c>
      <c r="T14" s="52">
        <f t="shared" si="0"/>
        <v>0</v>
      </c>
      <c r="U14" s="30" t="str">
        <f t="shared" si="2"/>
        <v>brak ofert</v>
      </c>
    </row>
    <row r="15" spans="1:21" x14ac:dyDescent="0.2">
      <c r="A15" s="18">
        <v>300</v>
      </c>
      <c r="B15" s="31">
        <v>5</v>
      </c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19">
        <f t="shared" si="1"/>
        <v>0</v>
      </c>
      <c r="T15" s="52">
        <f t="shared" si="0"/>
        <v>0</v>
      </c>
      <c r="U15" s="30" t="str">
        <f t="shared" si="2"/>
        <v>brak ofert</v>
      </c>
    </row>
    <row r="16" spans="1:21" x14ac:dyDescent="0.2">
      <c r="A16" s="18">
        <v>2104</v>
      </c>
      <c r="B16" s="31">
        <v>6</v>
      </c>
      <c r="C16" s="20"/>
      <c r="D16" s="21"/>
      <c r="E16" s="21">
        <v>1896</v>
      </c>
      <c r="F16" s="21"/>
      <c r="G16" s="21"/>
      <c r="H16" s="21">
        <v>3155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19">
        <f t="shared" si="1"/>
        <v>1896</v>
      </c>
      <c r="T16" s="52">
        <f t="shared" si="0"/>
        <v>0.90114068441064643</v>
      </c>
      <c r="U16" s="30">
        <f t="shared" si="2"/>
        <v>0.75074242724213025</v>
      </c>
    </row>
    <row r="17" spans="1:21" x14ac:dyDescent="0.2">
      <c r="A17" s="18">
        <v>668.9</v>
      </c>
      <c r="B17" s="31">
        <v>7</v>
      </c>
      <c r="C17" s="20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19">
        <f t="shared" si="1"/>
        <v>0</v>
      </c>
      <c r="T17" s="52">
        <f t="shared" si="0"/>
        <v>0</v>
      </c>
      <c r="U17" s="30" t="str">
        <f t="shared" si="2"/>
        <v>brak ofert</v>
      </c>
    </row>
    <row r="18" spans="1:21" x14ac:dyDescent="0.2">
      <c r="A18" s="18">
        <v>16064.8</v>
      </c>
      <c r="B18" s="31">
        <v>8</v>
      </c>
      <c r="C18" s="20"/>
      <c r="D18" s="21"/>
      <c r="E18" s="21"/>
      <c r="F18" s="21"/>
      <c r="G18" s="21"/>
      <c r="H18" s="21"/>
      <c r="I18" s="21"/>
      <c r="J18" s="21"/>
      <c r="K18" s="21"/>
      <c r="L18" s="21"/>
      <c r="M18" s="21">
        <v>41280</v>
      </c>
      <c r="N18" s="21">
        <v>16546.400000000001</v>
      </c>
      <c r="O18" s="21"/>
      <c r="P18" s="21"/>
      <c r="Q18" s="21"/>
      <c r="R18" s="21">
        <v>16709.8</v>
      </c>
      <c r="S18" s="19">
        <f t="shared" si="1"/>
        <v>16546.400000000001</v>
      </c>
      <c r="T18" s="52">
        <f t="shared" si="0"/>
        <v>1.029978586723769</v>
      </c>
      <c r="U18" s="30">
        <f t="shared" si="2"/>
        <v>0.66597438560055389</v>
      </c>
    </row>
    <row r="19" spans="1:21" x14ac:dyDescent="0.2">
      <c r="A19" s="18">
        <v>5563.6</v>
      </c>
      <c r="B19" s="31">
        <v>9</v>
      </c>
      <c r="C19" s="20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>
        <v>5749.6</v>
      </c>
      <c r="Q19" s="21"/>
      <c r="R19" s="21"/>
      <c r="S19" s="19">
        <f t="shared" si="1"/>
        <v>5749.6</v>
      </c>
      <c r="T19" s="52">
        <f t="shared" si="0"/>
        <v>1.0334315910561507</v>
      </c>
      <c r="U19" s="30">
        <f t="shared" si="2"/>
        <v>1</v>
      </c>
    </row>
    <row r="20" spans="1:21" x14ac:dyDescent="0.2">
      <c r="A20" s="18">
        <v>7500</v>
      </c>
      <c r="B20" s="31">
        <v>10</v>
      </c>
      <c r="C20" s="20"/>
      <c r="D20" s="21"/>
      <c r="E20" s="21"/>
      <c r="F20" s="21">
        <v>12000</v>
      </c>
      <c r="G20" s="21"/>
      <c r="H20" s="21"/>
      <c r="I20" s="21">
        <v>6750</v>
      </c>
      <c r="J20" s="21"/>
      <c r="K20" s="21"/>
      <c r="L20" s="21"/>
      <c r="M20" s="21"/>
      <c r="N20" s="21"/>
      <c r="O20" s="21"/>
      <c r="P20" s="21"/>
      <c r="Q20" s="21"/>
      <c r="R20" s="21"/>
      <c r="S20" s="19">
        <f t="shared" si="1"/>
        <v>6750</v>
      </c>
      <c r="T20" s="52">
        <f t="shared" si="0"/>
        <v>0.9</v>
      </c>
      <c r="U20" s="30">
        <f t="shared" si="2"/>
        <v>0.72</v>
      </c>
    </row>
    <row r="21" spans="1:21" x14ac:dyDescent="0.2">
      <c r="A21" s="18">
        <v>340</v>
      </c>
      <c r="B21" s="31">
        <v>11</v>
      </c>
      <c r="C21" s="20"/>
      <c r="D21" s="21"/>
      <c r="E21" s="21"/>
      <c r="F21" s="21"/>
      <c r="G21" s="21">
        <v>340</v>
      </c>
      <c r="H21" s="21"/>
      <c r="I21" s="21"/>
      <c r="J21" s="21"/>
      <c r="K21" s="23"/>
      <c r="L21" s="21"/>
      <c r="M21" s="21"/>
      <c r="N21" s="21"/>
      <c r="O21" s="21"/>
      <c r="P21" s="32">
        <v>138</v>
      </c>
      <c r="Q21" s="21"/>
      <c r="R21" s="21"/>
      <c r="S21" s="19">
        <f t="shared" si="1"/>
        <v>138</v>
      </c>
      <c r="T21" s="52">
        <f t="shared" si="0"/>
        <v>0.40588235294117647</v>
      </c>
      <c r="U21" s="30">
        <f t="shared" si="2"/>
        <v>0.57740585774058573</v>
      </c>
    </row>
    <row r="22" spans="1:21" x14ac:dyDescent="0.2">
      <c r="A22" s="18">
        <v>12640</v>
      </c>
      <c r="B22" s="31">
        <v>12</v>
      </c>
      <c r="C22" s="20"/>
      <c r="D22" s="21"/>
      <c r="E22" s="21"/>
      <c r="F22" s="21">
        <v>10672</v>
      </c>
      <c r="G22" s="21">
        <v>22480</v>
      </c>
      <c r="H22" s="21"/>
      <c r="I22" s="21"/>
      <c r="J22" s="33">
        <v>8000</v>
      </c>
      <c r="K22" s="56">
        <v>9800</v>
      </c>
      <c r="L22" s="24">
        <v>6540</v>
      </c>
      <c r="M22" s="21"/>
      <c r="N22" s="21"/>
      <c r="O22" s="21">
        <v>7980</v>
      </c>
      <c r="P22" s="21"/>
      <c r="Q22" s="21">
        <v>5390</v>
      </c>
      <c r="R22" s="21"/>
      <c r="S22" s="19">
        <f t="shared" si="1"/>
        <v>5390</v>
      </c>
      <c r="T22" s="52">
        <f t="shared" si="0"/>
        <v>0.42642405063291139</v>
      </c>
      <c r="U22" s="30">
        <f t="shared" si="2"/>
        <v>0.53244334057746046</v>
      </c>
    </row>
    <row r="23" spans="1:21" x14ac:dyDescent="0.2">
      <c r="A23" s="18">
        <v>21400</v>
      </c>
      <c r="B23" s="31">
        <v>13</v>
      </c>
      <c r="C23" s="35"/>
      <c r="D23" s="21"/>
      <c r="E23" s="21"/>
      <c r="F23" s="21">
        <v>26194</v>
      </c>
      <c r="G23" s="21"/>
      <c r="H23" s="21"/>
      <c r="I23" s="21"/>
      <c r="J23" s="21"/>
      <c r="K23" s="36"/>
      <c r="L23" s="21"/>
      <c r="M23" s="21"/>
      <c r="N23" s="21"/>
      <c r="O23" s="21"/>
      <c r="P23" s="21"/>
      <c r="Q23" s="21"/>
      <c r="R23" s="21"/>
      <c r="S23" s="19">
        <f t="shared" si="1"/>
        <v>26194</v>
      </c>
      <c r="T23" s="52">
        <f t="shared" si="0"/>
        <v>1.224018691588785</v>
      </c>
      <c r="U23" s="30">
        <f t="shared" si="2"/>
        <v>1</v>
      </c>
    </row>
    <row r="24" spans="1:21" x14ac:dyDescent="0.2">
      <c r="A24" s="18">
        <v>58119.899999999994</v>
      </c>
      <c r="B24" s="31">
        <v>14</v>
      </c>
      <c r="C24" s="20"/>
      <c r="D24" s="21"/>
      <c r="E24" s="21"/>
      <c r="F24" s="21">
        <v>51722.3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19">
        <f t="shared" si="1"/>
        <v>51722.3</v>
      </c>
      <c r="T24" s="52">
        <f t="shared" si="0"/>
        <v>0.88992410516879772</v>
      </c>
      <c r="U24" s="30">
        <f t="shared" si="2"/>
        <v>1</v>
      </c>
    </row>
    <row r="25" spans="1:21" x14ac:dyDescent="0.2">
      <c r="A25" s="18">
        <v>40036.85</v>
      </c>
      <c r="B25" s="31">
        <v>15</v>
      </c>
      <c r="C25" s="20"/>
      <c r="D25" s="21"/>
      <c r="E25" s="21"/>
      <c r="F25" s="21">
        <v>37690.449999999997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19">
        <f t="shared" si="1"/>
        <v>37690.449999999997</v>
      </c>
      <c r="T25" s="52">
        <f t="shared" si="0"/>
        <v>0.9413939907859884</v>
      </c>
      <c r="U25" s="30">
        <f t="shared" si="2"/>
        <v>1</v>
      </c>
    </row>
    <row r="26" spans="1:21" x14ac:dyDescent="0.2">
      <c r="A26" s="25">
        <v>204286.21</v>
      </c>
      <c r="B26"/>
      <c r="C26"/>
      <c r="D26"/>
      <c r="T26"/>
    </row>
    <row r="27" spans="1:21" x14ac:dyDescent="0.2">
      <c r="A27" s="28"/>
    </row>
    <row r="28" spans="1:21" s="27" customFormat="1" ht="38.25" x14ac:dyDescent="0.2">
      <c r="B28" s="47" t="s">
        <v>26</v>
      </c>
      <c r="C28" s="45" t="s">
        <v>27</v>
      </c>
      <c r="D28" s="37">
        <v>3</v>
      </c>
      <c r="E28" s="37">
        <v>2</v>
      </c>
      <c r="F28" s="37">
        <v>2</v>
      </c>
      <c r="G28" s="49" t="s">
        <v>28</v>
      </c>
      <c r="H28" s="37" t="s">
        <v>29</v>
      </c>
      <c r="I28" s="37">
        <v>1</v>
      </c>
      <c r="J28" s="37">
        <v>2</v>
      </c>
      <c r="K28" s="37">
        <v>2</v>
      </c>
      <c r="L28" s="50" t="s">
        <v>36</v>
      </c>
      <c r="M28" s="37" t="s">
        <v>29</v>
      </c>
      <c r="N28" s="50" t="s">
        <v>28</v>
      </c>
      <c r="O28" s="37" t="s">
        <v>29</v>
      </c>
      <c r="P28" s="48">
        <v>2</v>
      </c>
      <c r="Q28" s="51" t="s">
        <v>30</v>
      </c>
      <c r="R28" s="48">
        <v>2</v>
      </c>
    </row>
    <row r="29" spans="1:21" x14ac:dyDescent="0.2">
      <c r="H29" s="29"/>
      <c r="O29" s="29"/>
      <c r="Q29" s="29"/>
      <c r="T29"/>
    </row>
    <row r="30" spans="1:21" x14ac:dyDescent="0.2">
      <c r="T30"/>
    </row>
    <row r="31" spans="1:21" x14ac:dyDescent="0.2">
      <c r="T31"/>
    </row>
    <row r="32" spans="1:21" x14ac:dyDescent="0.2">
      <c r="T32"/>
    </row>
    <row r="33" spans="20:20" x14ac:dyDescent="0.2">
      <c r="T33"/>
    </row>
    <row r="34" spans="20:20" x14ac:dyDescent="0.2">
      <c r="T34"/>
    </row>
    <row r="35" spans="20:20" x14ac:dyDescent="0.2">
      <c r="T35"/>
    </row>
    <row r="36" spans="20:20" x14ac:dyDescent="0.2">
      <c r="T36"/>
    </row>
    <row r="37" spans="20:20" x14ac:dyDescent="0.2">
      <c r="T37"/>
    </row>
    <row r="38" spans="20:20" x14ac:dyDescent="0.2">
      <c r="T38"/>
    </row>
    <row r="39" spans="20:20" x14ac:dyDescent="0.2">
      <c r="T39"/>
    </row>
    <row r="40" spans="20:20" x14ac:dyDescent="0.2">
      <c r="T40"/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opLeftCell="A9" workbookViewId="0">
      <pane xSplit="2" topLeftCell="J1" activePane="topRight" state="frozen"/>
      <selection activeCell="A6" sqref="A6"/>
      <selection pane="topRight" activeCell="Y30" sqref="Y30"/>
    </sheetView>
  </sheetViews>
  <sheetFormatPr defaultRowHeight="12.75" x14ac:dyDescent="0.2"/>
  <cols>
    <col min="1" max="1" width="14" style="1" customWidth="1"/>
    <col min="2" max="2" width="15.42578125" style="1" customWidth="1"/>
    <col min="3" max="3" width="13.7109375" style="2" customWidth="1"/>
    <col min="4" max="5" width="13.5703125" customWidth="1"/>
    <col min="6" max="6" width="13.85546875" customWidth="1"/>
    <col min="7" max="7" width="14.42578125" customWidth="1"/>
    <col min="8" max="8" width="10.85546875" customWidth="1"/>
    <col min="9" max="9" width="13.85546875" customWidth="1"/>
    <col min="10" max="10" width="10.85546875" customWidth="1"/>
    <col min="11" max="11" width="12.85546875" customWidth="1"/>
    <col min="12" max="12" width="10.85546875" customWidth="1"/>
    <col min="13" max="13" width="12.140625" customWidth="1"/>
    <col min="14" max="14" width="12.42578125" customWidth="1"/>
    <col min="15" max="15" width="10.85546875" customWidth="1"/>
    <col min="16" max="16" width="16.28515625" customWidth="1"/>
    <col min="17" max="17" width="10.85546875" customWidth="1"/>
    <col min="18" max="18" width="16" customWidth="1"/>
    <col min="19" max="19" width="14.5703125" style="27" customWidth="1"/>
    <col min="20" max="20" width="13.140625" style="3" customWidth="1"/>
    <col min="21" max="21" width="17.42578125" customWidth="1"/>
  </cols>
  <sheetData>
    <row r="1" spans="1:21" hidden="1" x14ac:dyDescent="0.2">
      <c r="B1" s="2"/>
      <c r="C1"/>
      <c r="S1" s="3"/>
      <c r="T1" s="4"/>
    </row>
    <row r="2" spans="1:21" hidden="1" x14ac:dyDescent="0.2">
      <c r="B2" s="2"/>
      <c r="C2"/>
      <c r="S2" s="3"/>
      <c r="T2" s="4"/>
    </row>
    <row r="3" spans="1:21" hidden="1" x14ac:dyDescent="0.2">
      <c r="B3" s="2"/>
      <c r="C3"/>
      <c r="S3" s="3"/>
      <c r="T3" s="4"/>
    </row>
    <row r="4" spans="1:21" hidden="1" x14ac:dyDescent="0.2">
      <c r="B4" s="2"/>
      <c r="C4"/>
      <c r="S4" s="3"/>
      <c r="T4" s="4"/>
    </row>
    <row r="5" spans="1:21" hidden="1" x14ac:dyDescent="0.2">
      <c r="B5" s="2"/>
      <c r="C5"/>
      <c r="S5" s="3"/>
      <c r="T5" s="4"/>
    </row>
    <row r="6" spans="1:21" ht="15.75" x14ac:dyDescent="0.25">
      <c r="A6" s="5" t="s">
        <v>0</v>
      </c>
      <c r="B6" s="2"/>
      <c r="C6"/>
      <c r="S6" s="3"/>
      <c r="T6" s="4"/>
    </row>
    <row r="7" spans="1:21" x14ac:dyDescent="0.2">
      <c r="B7" s="2"/>
      <c r="C7"/>
      <c r="S7" s="3"/>
      <c r="T7" s="4"/>
    </row>
    <row r="8" spans="1:21" s="6" customFormat="1" ht="120.6" customHeight="1" x14ac:dyDescent="0.2">
      <c r="A8" s="7"/>
      <c r="B8" s="8" t="s">
        <v>1</v>
      </c>
      <c r="C8" s="57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7</v>
      </c>
      <c r="I8" s="8" t="s">
        <v>8</v>
      </c>
      <c r="J8" s="8" t="s">
        <v>9</v>
      </c>
      <c r="K8" s="8" t="s">
        <v>10</v>
      </c>
      <c r="L8" s="40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8" t="s">
        <v>17</v>
      </c>
      <c r="S8" s="9"/>
      <c r="T8" s="10"/>
    </row>
    <row r="9" spans="1:21" s="11" customFormat="1" ht="79.5" customHeight="1" x14ac:dyDescent="0.2">
      <c r="B9" s="8" t="s">
        <v>18</v>
      </c>
      <c r="C9" s="41">
        <v>1</v>
      </c>
      <c r="D9" s="15">
        <v>2</v>
      </c>
      <c r="E9" s="15">
        <v>3</v>
      </c>
      <c r="F9" s="15">
        <v>4</v>
      </c>
      <c r="G9" s="15">
        <v>5</v>
      </c>
      <c r="H9" s="15">
        <v>6</v>
      </c>
      <c r="I9" s="15">
        <v>7</v>
      </c>
      <c r="J9" s="15">
        <v>8</v>
      </c>
      <c r="K9" s="15">
        <v>9</v>
      </c>
      <c r="L9" s="41">
        <v>10</v>
      </c>
      <c r="M9" s="39">
        <v>11</v>
      </c>
      <c r="N9" s="39">
        <v>12</v>
      </c>
      <c r="O9" s="39">
        <v>13</v>
      </c>
      <c r="P9" s="39">
        <v>14</v>
      </c>
      <c r="Q9" s="39">
        <v>15</v>
      </c>
      <c r="R9" s="39">
        <v>16</v>
      </c>
      <c r="S9" s="12"/>
      <c r="T9" s="13"/>
    </row>
    <row r="10" spans="1:21" s="11" customFormat="1" ht="79.5" customHeight="1" x14ac:dyDescent="0.2">
      <c r="A10" s="14" t="s">
        <v>20</v>
      </c>
      <c r="B10" s="8" t="s">
        <v>21</v>
      </c>
      <c r="C10" s="15" t="s">
        <v>23</v>
      </c>
      <c r="D10" s="15" t="s">
        <v>23</v>
      </c>
      <c r="E10" s="15" t="s">
        <v>23</v>
      </c>
      <c r="F10" s="15" t="s">
        <v>23</v>
      </c>
      <c r="G10" s="15" t="s">
        <v>23</v>
      </c>
      <c r="H10" s="15" t="s">
        <v>23</v>
      </c>
      <c r="I10" s="15" t="s">
        <v>23</v>
      </c>
      <c r="J10" s="15" t="s">
        <v>23</v>
      </c>
      <c r="K10" s="15" t="s">
        <v>23</v>
      </c>
      <c r="L10" s="15" t="s">
        <v>23</v>
      </c>
      <c r="M10" s="15" t="s">
        <v>23</v>
      </c>
      <c r="N10" s="15" t="s">
        <v>23</v>
      </c>
      <c r="O10" s="15" t="s">
        <v>23</v>
      </c>
      <c r="P10" s="15" t="s">
        <v>23</v>
      </c>
      <c r="Q10" s="15" t="s">
        <v>23</v>
      </c>
      <c r="R10" s="15" t="s">
        <v>23</v>
      </c>
      <c r="S10" s="16" t="s">
        <v>33</v>
      </c>
      <c r="T10" s="58" t="s">
        <v>25</v>
      </c>
      <c r="U10" s="59" t="s">
        <v>35</v>
      </c>
    </row>
    <row r="11" spans="1:21" x14ac:dyDescent="0.2">
      <c r="A11" s="19">
        <v>22276.943999999992</v>
      </c>
      <c r="B11" s="31">
        <v>1</v>
      </c>
      <c r="C11" s="21"/>
      <c r="D11" s="21">
        <v>22136.33</v>
      </c>
      <c r="E11" s="22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19">
        <f t="shared" ref="S11:S25" si="0">MIN(C11:R11)</f>
        <v>22136.33</v>
      </c>
      <c r="T11" s="52">
        <f>S11/A11</f>
        <v>0.9936879133870431</v>
      </c>
      <c r="U11" s="60">
        <v>1</v>
      </c>
    </row>
    <row r="12" spans="1:21" x14ac:dyDescent="0.2">
      <c r="A12" s="19">
        <v>5355.72</v>
      </c>
      <c r="B12" s="31">
        <v>2</v>
      </c>
      <c r="C12" s="21"/>
      <c r="D12" s="21">
        <v>5331.61</v>
      </c>
      <c r="E12" s="21"/>
      <c r="F12" s="21"/>
      <c r="G12" s="21"/>
      <c r="H12" s="21"/>
      <c r="I12" s="21"/>
      <c r="J12" s="21"/>
      <c r="K12" s="21"/>
      <c r="L12" s="22"/>
      <c r="M12" s="22"/>
      <c r="N12" s="22"/>
      <c r="O12" s="22"/>
      <c r="P12" s="22"/>
      <c r="Q12" s="22"/>
      <c r="R12" s="22"/>
      <c r="S12" s="19">
        <f t="shared" si="0"/>
        <v>5331.61</v>
      </c>
      <c r="T12" s="52">
        <f t="shared" ref="T12:T25" si="1">S12/A12</f>
        <v>0.99549827100744614</v>
      </c>
      <c r="U12" s="60">
        <v>1</v>
      </c>
    </row>
    <row r="13" spans="1:21" x14ac:dyDescent="0.2">
      <c r="A13" s="19">
        <v>7760.1887999999999</v>
      </c>
      <c r="B13" s="31">
        <v>3</v>
      </c>
      <c r="C13" s="21"/>
      <c r="D13" s="21">
        <v>7693.32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19">
        <f t="shared" si="0"/>
        <v>7693.32</v>
      </c>
      <c r="T13" s="52">
        <f t="shared" si="1"/>
        <v>0.99138309624631815</v>
      </c>
      <c r="U13" s="60">
        <v>1</v>
      </c>
    </row>
    <row r="14" spans="1:21" x14ac:dyDescent="0.2">
      <c r="A14" s="19">
        <v>7319.16</v>
      </c>
      <c r="B14" s="31">
        <v>4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19">
        <f t="shared" si="0"/>
        <v>0</v>
      </c>
      <c r="T14" s="52">
        <f t="shared" si="1"/>
        <v>0</v>
      </c>
      <c r="U14" s="60" t="s">
        <v>34</v>
      </c>
    </row>
    <row r="15" spans="1:21" x14ac:dyDescent="0.2">
      <c r="A15" s="19">
        <v>324</v>
      </c>
      <c r="B15" s="31">
        <v>5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19">
        <f t="shared" si="0"/>
        <v>0</v>
      </c>
      <c r="T15" s="52">
        <f t="shared" si="1"/>
        <v>0</v>
      </c>
      <c r="U15" s="60" t="s">
        <v>34</v>
      </c>
    </row>
    <row r="16" spans="1:21" x14ac:dyDescent="0.2">
      <c r="A16" s="19">
        <v>2587.92</v>
      </c>
      <c r="B16" s="31">
        <v>6</v>
      </c>
      <c r="C16" s="21"/>
      <c r="D16" s="21"/>
      <c r="E16" s="21">
        <v>2332.08</v>
      </c>
      <c r="F16" s="21"/>
      <c r="G16" s="21"/>
      <c r="H16" s="21">
        <v>3407.4</v>
      </c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19">
        <f t="shared" si="0"/>
        <v>2332.08</v>
      </c>
      <c r="T16" s="52">
        <f t="shared" si="1"/>
        <v>0.90114068441064632</v>
      </c>
      <c r="U16" s="60">
        <v>0.75074242724213025</v>
      </c>
    </row>
    <row r="17" spans="1:21" x14ac:dyDescent="0.2">
      <c r="A17" s="19">
        <v>822.74699999999996</v>
      </c>
      <c r="B17" s="31">
        <v>7</v>
      </c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19">
        <f t="shared" si="0"/>
        <v>0</v>
      </c>
      <c r="T17" s="52">
        <f t="shared" si="1"/>
        <v>0</v>
      </c>
      <c r="U17" s="60" t="s">
        <v>34</v>
      </c>
    </row>
    <row r="18" spans="1:21" x14ac:dyDescent="0.2">
      <c r="A18" s="19">
        <v>17349.984</v>
      </c>
      <c r="B18" s="31">
        <v>8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>
        <v>44582</v>
      </c>
      <c r="N18" s="21">
        <v>17870.11</v>
      </c>
      <c r="O18" s="21"/>
      <c r="P18" s="21"/>
      <c r="Q18" s="21"/>
      <c r="R18" s="21">
        <v>18046.580000000002</v>
      </c>
      <c r="S18" s="19">
        <f t="shared" si="0"/>
        <v>17870.11</v>
      </c>
      <c r="T18" s="52">
        <f t="shared" si="1"/>
        <v>1.0299784714498872</v>
      </c>
      <c r="U18" s="60">
        <v>0.66597438560055389</v>
      </c>
    </row>
    <row r="19" spans="1:21" x14ac:dyDescent="0.2">
      <c r="A19" s="19">
        <v>6008.6880000000001</v>
      </c>
      <c r="B19" s="31">
        <v>9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>
        <v>6209.57</v>
      </c>
      <c r="Q19" s="21"/>
      <c r="R19" s="21"/>
      <c r="S19" s="19">
        <f t="shared" si="0"/>
        <v>6209.57</v>
      </c>
      <c r="T19" s="52">
        <f t="shared" si="1"/>
        <v>1.0334319239075151</v>
      </c>
      <c r="U19" s="60">
        <v>1</v>
      </c>
    </row>
    <row r="20" spans="1:21" x14ac:dyDescent="0.2">
      <c r="A20" s="19">
        <v>8100</v>
      </c>
      <c r="B20" s="31">
        <v>10</v>
      </c>
      <c r="C20" s="21"/>
      <c r="D20" s="21"/>
      <c r="E20" s="21"/>
      <c r="F20" s="21">
        <v>14760</v>
      </c>
      <c r="G20" s="21"/>
      <c r="H20" s="21"/>
      <c r="I20" s="21">
        <v>8302.5</v>
      </c>
      <c r="J20" s="21"/>
      <c r="K20" s="21"/>
      <c r="L20" s="21"/>
      <c r="M20" s="21"/>
      <c r="N20" s="21"/>
      <c r="O20" s="21"/>
      <c r="P20" s="21"/>
      <c r="Q20" s="21"/>
      <c r="R20" s="21"/>
      <c r="S20" s="19">
        <f t="shared" si="0"/>
        <v>8302.5</v>
      </c>
      <c r="T20" s="52">
        <f t="shared" si="1"/>
        <v>1.0249999999999999</v>
      </c>
      <c r="U20" s="60">
        <v>0.72</v>
      </c>
    </row>
    <row r="21" spans="1:21" x14ac:dyDescent="0.2">
      <c r="A21" s="19">
        <v>367.2</v>
      </c>
      <c r="B21" s="31">
        <v>11</v>
      </c>
      <c r="C21" s="21"/>
      <c r="D21" s="21"/>
      <c r="E21" s="21"/>
      <c r="F21" s="21"/>
      <c r="G21" s="21">
        <v>367.2</v>
      </c>
      <c r="H21" s="21"/>
      <c r="I21" s="21"/>
      <c r="J21" s="23"/>
      <c r="K21" s="21"/>
      <c r="L21" s="21"/>
      <c r="M21" s="21"/>
      <c r="N21" s="21"/>
      <c r="O21" s="21"/>
      <c r="P21" s="32">
        <v>149.04</v>
      </c>
      <c r="Q21" s="21"/>
      <c r="R21" s="21"/>
      <c r="S21" s="19">
        <f t="shared" si="0"/>
        <v>149.04</v>
      </c>
      <c r="T21" s="52">
        <f t="shared" si="1"/>
        <v>0.40588235294117647</v>
      </c>
      <c r="U21" s="60">
        <v>0.57740585774058573</v>
      </c>
    </row>
    <row r="22" spans="1:21" x14ac:dyDescent="0.2">
      <c r="A22" s="19">
        <v>13651.2</v>
      </c>
      <c r="B22" s="31">
        <v>12</v>
      </c>
      <c r="C22" s="21"/>
      <c r="D22" s="21"/>
      <c r="E22" s="21"/>
      <c r="F22" s="21">
        <v>13126.56</v>
      </c>
      <c r="G22" s="21">
        <v>24320.400000000001</v>
      </c>
      <c r="H22" s="21"/>
      <c r="I22" s="21"/>
      <c r="J22" s="34">
        <v>9840</v>
      </c>
      <c r="K22" s="21">
        <v>12054</v>
      </c>
      <c r="L22" s="21">
        <v>7063.2</v>
      </c>
      <c r="M22" s="21"/>
      <c r="N22" s="21"/>
      <c r="O22" s="21">
        <v>9815.4</v>
      </c>
      <c r="P22" s="21"/>
      <c r="Q22" s="21">
        <v>5867.7</v>
      </c>
      <c r="R22" s="21"/>
      <c r="S22" s="19">
        <f t="shared" si="0"/>
        <v>5867.7</v>
      </c>
      <c r="T22" s="52">
        <f t="shared" si="1"/>
        <v>0.4298303445850914</v>
      </c>
      <c r="U22" s="60">
        <v>0.53244334057746046</v>
      </c>
    </row>
    <row r="23" spans="1:21" x14ac:dyDescent="0.2">
      <c r="A23" s="19">
        <v>23112</v>
      </c>
      <c r="B23" s="31">
        <v>13</v>
      </c>
      <c r="C23" s="35"/>
      <c r="D23" s="21"/>
      <c r="E23" s="21"/>
      <c r="F23" s="21">
        <v>28289.52</v>
      </c>
      <c r="G23" s="21"/>
      <c r="H23" s="21"/>
      <c r="I23" s="21"/>
      <c r="J23" s="36"/>
      <c r="K23" s="21"/>
      <c r="L23" s="21"/>
      <c r="M23" s="21"/>
      <c r="N23" s="21"/>
      <c r="O23" s="21"/>
      <c r="P23" s="21"/>
      <c r="Q23" s="21"/>
      <c r="R23" s="21"/>
      <c r="S23" s="19">
        <f t="shared" si="0"/>
        <v>28289.52</v>
      </c>
      <c r="T23" s="52">
        <f t="shared" si="1"/>
        <v>1.224018691588785</v>
      </c>
      <c r="U23" s="60">
        <v>1</v>
      </c>
    </row>
    <row r="24" spans="1:21" x14ac:dyDescent="0.2">
      <c r="A24" s="19">
        <v>62769.491999999998</v>
      </c>
      <c r="B24" s="31">
        <v>14</v>
      </c>
      <c r="C24" s="21"/>
      <c r="D24" s="21"/>
      <c r="E24" s="21"/>
      <c r="F24" s="21">
        <v>55860.08</v>
      </c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19">
        <f t="shared" si="0"/>
        <v>55860.08</v>
      </c>
      <c r="T24" s="52">
        <f t="shared" si="1"/>
        <v>0.88992404144357262</v>
      </c>
      <c r="U24" s="60">
        <v>1</v>
      </c>
    </row>
    <row r="25" spans="1:21" x14ac:dyDescent="0.2">
      <c r="A25" s="19">
        <v>45237.723000000013</v>
      </c>
      <c r="B25" s="31">
        <v>15</v>
      </c>
      <c r="C25" s="21"/>
      <c r="D25" s="21"/>
      <c r="E25" s="21"/>
      <c r="F25" s="21">
        <v>41708.959999999999</v>
      </c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19">
        <f t="shared" si="0"/>
        <v>41708.959999999999</v>
      </c>
      <c r="T25" s="52">
        <f t="shared" si="1"/>
        <v>0.92199512340618883</v>
      </c>
      <c r="U25" s="60">
        <v>1</v>
      </c>
    </row>
    <row r="26" spans="1:21" x14ac:dyDescent="0.2">
      <c r="A26" s="26">
        <v>223042.96679999999</v>
      </c>
      <c r="B26"/>
      <c r="C26"/>
      <c r="T26"/>
    </row>
  </sheetData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Otwarcie - netto</vt:lpstr>
      <vt:lpstr>Otwarcie brutto</vt:lpstr>
      <vt:lpstr>'Otwarcie - netto'!Excel_BuiltIn__FilterDatabase</vt:lpstr>
      <vt:lpstr>'Otwarcie brutto'!Excel_BuiltIn__FilterDatabase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Apteka3</dc:creator>
  <cp:lastModifiedBy>Ewelina</cp:lastModifiedBy>
  <dcterms:created xsi:type="dcterms:W3CDTF">2021-03-05T11:51:39Z</dcterms:created>
  <dcterms:modified xsi:type="dcterms:W3CDTF">2021-03-05T19:08:36Z</dcterms:modified>
</cp:coreProperties>
</file>