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_SŁAWNO\Przetargi\26 2022 Sprzęt\"/>
    </mc:Choice>
  </mc:AlternateContent>
  <xr:revisionPtr revIDLastSave="0" documentId="13_ncr:1_{0F783578-0CCA-49D8-9291-A4D5FFFA289E}" xr6:coauthVersionLast="47" xr6:coauthVersionMax="47" xr10:uidLastSave="{00000000-0000-0000-0000-000000000000}"/>
  <bookViews>
    <workbookView xWindow="-108" yWindow="-108" windowWidth="23256" windowHeight="12576" activeTab="1" xr2:uid="{35F523CC-F0E1-4CEF-BBCF-0B1748C255F0}"/>
  </bookViews>
  <sheets>
    <sheet name="Netto" sheetId="2" r:id="rId1"/>
    <sheet name="Brutto" sheetId="12" r:id="rId2"/>
  </sheets>
  <definedNames>
    <definedName name="__xlfn_BAHTTEXT">#N/A</definedName>
    <definedName name="__xlfn_IFERROR">#N/A</definedName>
    <definedName name="_xlnm._FilterDatabase" localSheetId="1" hidden="1">Brutto!$A$5:$M$11</definedName>
    <definedName name="_xlnm._FilterDatabase" localSheetId="0" hidden="1">Netto!$A$5:$M$11</definedName>
    <definedName name="Excel_BuiltIn__FilterDatabase" localSheetId="1">Brutto!$B$4:$L$4</definedName>
    <definedName name="Excel_BuiltIn__FilterDatabase" localSheetId="0">Netto!$B$4:$L$4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2" l="1"/>
  <c r="E3" i="12"/>
  <c r="F3" i="12"/>
  <c r="G3" i="12"/>
  <c r="H3" i="12"/>
  <c r="I3" i="12"/>
  <c r="J3" i="12"/>
  <c r="K3" i="12"/>
  <c r="L3" i="12"/>
  <c r="C3" i="12" l="1"/>
  <c r="A22" i="12"/>
  <c r="M6" i="12" l="1"/>
  <c r="M12" i="12"/>
  <c r="M13" i="12"/>
  <c r="M14" i="12"/>
  <c r="M15" i="12"/>
  <c r="M16" i="12"/>
  <c r="M17" i="12"/>
  <c r="M18" i="12"/>
  <c r="M19" i="12"/>
  <c r="M20" i="12"/>
  <c r="M21" i="1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A22" i="2"/>
  <c r="M8" i="12" l="1"/>
  <c r="M9" i="12"/>
  <c r="M10" i="12"/>
  <c r="M11" i="12"/>
  <c r="M7" i="12"/>
  <c r="M6" i="2"/>
  <c r="M22" i="12" l="1"/>
</calcChain>
</file>

<file path=xl/sharedStrings.xml><?xml version="1.0" encoding="utf-8"?>
<sst xmlns="http://schemas.openxmlformats.org/spreadsheetml/2006/main" count="40" uniqueCount="18">
  <si>
    <t xml:space="preserve">Nazwy i adresy wykonawców </t>
  </si>
  <si>
    <t>Nr części postępowania</t>
  </si>
  <si>
    <t>netto</t>
  </si>
  <si>
    <t>brutto</t>
  </si>
  <si>
    <t>Wartość oferty najkorzystniejszej cenowo 
(wartość  netto)</t>
  </si>
  <si>
    <t>Wartość oferty najkorzystniejszej cenowo 
(wartość brutto)</t>
  </si>
  <si>
    <t>Aesculap Chifa Sp z o.o. Siedziba: ul. Tysiąclecia 14, 64 300 Nowy Tomyśl</t>
  </si>
  <si>
    <t>Bialmed Sp.z.o.o. Siedziba: ul. Kazimierzowska 46/48/35</t>
  </si>
  <si>
    <t>Billmed Sp. z o.o Siedziba: ul. Krypska 24/1, 04-082 Warszawa</t>
  </si>
  <si>
    <t>Bioti Sp. z o.o. Siedziba: 03-289 Warszawa, Ostródzka 196</t>
  </si>
  <si>
    <t>BOXMET MEDICAL Sp. z o. o. Siedziba: Piskorzów 51, 8-250 Pieszyce</t>
  </si>
  <si>
    <t>Centrum Zaopatrzenia Medycznego „Cezal” S.A.- Wrocław
Siedziba: ul. Widna 4, 50-543 Wrocław</t>
  </si>
  <si>
    <t>eMtiM Marek Mazurkiewicz Siedziba: ul. Andrzeja Struga 85/5, 41-800 Zabrze</t>
  </si>
  <si>
    <t>Mikamed Sp. z o.o.
ul. Bądkowskiego 41/7
80-137 Gdańsk</t>
  </si>
  <si>
    <t>SUN-MED Spółka Cywilna Dominik Siekierski Sławomir Naparty Siedziba: ul. Franciszkańska 104/112, 91-845 Łódź</t>
  </si>
  <si>
    <t>MEDICAVERA Sp z o o Dahlhausen Group Siedziba: ul Majowa 2 71- 374</t>
  </si>
  <si>
    <t>Informacja z otwarcia ofert ZP/26/2022</t>
  </si>
  <si>
    <t>Nr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</si>
</sst>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\ &quot;zł&quot;"/>
  </numFmts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36">
    <xf numFmtId="0" fontId="0" fillId="0" borderId="0" xfId="0"/>
    <xf numFmtId="164" fontId="0" fillId="0" borderId="0" xfId="1" applyFont="1" applyFill="1" applyBorder="1" applyAlignment="1" applyProtection="1"/>
    <xf numFmtId="0" fontId="0" fillId="0" borderId="0" xfId="0" applyAlignment="1">
      <alignment horizontal="center" vertical="center" wrapText="1"/>
    </xf>
    <xf numFmtId="164" fontId="0" fillId="0" borderId="0" xfId="1" applyFont="1" applyFill="1" applyBorder="1" applyAlignment="1" applyProtection="1">
      <alignment horizontal="center" vertical="center"/>
    </xf>
    <xf numFmtId="0" fontId="2" fillId="0" borderId="0" xfId="0" applyFont="1"/>
    <xf numFmtId="164" fontId="2" fillId="0" borderId="0" xfId="1" applyFont="1" applyFill="1" applyBorder="1" applyAlignment="1" applyProtection="1">
      <alignment horizontal="center" vertical="center"/>
    </xf>
    <xf numFmtId="0" fontId="2" fillId="0" borderId="0" xfId="0" applyFont="1" applyAlignment="1">
      <alignment vertical="center"/>
    </xf>
    <xf numFmtId="164" fontId="3" fillId="0" borderId="0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3" fillId="0" borderId="3" xfId="1" applyFont="1" applyFill="1" applyBorder="1" applyAlignment="1" applyProtection="1">
      <alignment horizontal="center" vertical="center" wrapText="1"/>
    </xf>
    <xf numFmtId="164" fontId="4" fillId="3" borderId="5" xfId="1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164" fontId="7" fillId="0" borderId="3" xfId="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164" fontId="2" fillId="2" borderId="4" xfId="0" applyNumberFormat="1" applyFont="1" applyFill="1" applyBorder="1"/>
    <xf numFmtId="164" fontId="1" fillId="0" borderId="0" xfId="1" applyFill="1" applyBorder="1" applyAlignment="1" applyProtection="1"/>
    <xf numFmtId="164" fontId="1" fillId="0" borderId="0" xfId="1" applyFill="1" applyBorder="1" applyAlignment="1" applyProtection="1">
      <alignment horizontal="center" wrapText="1"/>
    </xf>
    <xf numFmtId="164" fontId="2" fillId="2" borderId="4" xfId="0" applyNumberFormat="1" applyFont="1" applyFill="1" applyBorder="1" applyAlignment="1">
      <alignment horizontal="center" vertical="center"/>
    </xf>
    <xf numFmtId="0" fontId="1" fillId="0" borderId="0" xfId="0" applyFont="1"/>
    <xf numFmtId="164" fontId="0" fillId="0" borderId="0" xfId="0" applyNumberFormat="1" applyAlignment="1">
      <alignment horizontal="center" vertical="center"/>
    </xf>
    <xf numFmtId="165" fontId="5" fillId="0" borderId="2" xfId="1" applyNumberFormat="1" applyFont="1" applyFill="1" applyBorder="1" applyAlignment="1" applyProtection="1">
      <alignment horizontal="center" vertical="center"/>
    </xf>
    <xf numFmtId="165" fontId="5" fillId="0" borderId="4" xfId="1" applyNumberFormat="1" applyFont="1" applyFill="1" applyBorder="1" applyAlignment="1" applyProtection="1">
      <alignment horizontal="center" vertical="center"/>
    </xf>
    <xf numFmtId="165" fontId="5" fillId="0" borderId="7" xfId="1" applyNumberFormat="1" applyFont="1" applyFill="1" applyBorder="1" applyAlignment="1" applyProtection="1">
      <alignment horizontal="center" vertical="center"/>
    </xf>
    <xf numFmtId="164" fontId="5" fillId="0" borderId="2" xfId="1" applyFont="1" applyFill="1" applyBorder="1" applyAlignment="1" applyProtection="1">
      <alignment horizontal="center" vertical="center"/>
    </xf>
    <xf numFmtId="164" fontId="5" fillId="0" borderId="4" xfId="1" applyFont="1" applyFill="1" applyBorder="1" applyAlignment="1" applyProtection="1">
      <alignment horizontal="center" vertical="center"/>
    </xf>
    <xf numFmtId="164" fontId="1" fillId="0" borderId="4" xfId="1" applyFont="1" applyFill="1" applyBorder="1" applyAlignment="1" applyProtection="1"/>
    <xf numFmtId="0" fontId="8" fillId="0" borderId="0" xfId="0" applyFont="1"/>
    <xf numFmtId="164" fontId="1" fillId="0" borderId="6" xfId="1" applyFont="1" applyFill="1" applyBorder="1" applyAlignment="1" applyProtection="1"/>
    <xf numFmtId="0" fontId="6" fillId="0" borderId="8" xfId="0" applyFont="1" applyBorder="1" applyAlignment="1">
      <alignment horizontal="center" vertical="center"/>
    </xf>
    <xf numFmtId="164" fontId="1" fillId="0" borderId="4" xfId="1" applyFont="1" applyBorder="1"/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488950</xdr:rowOff>
    </xdr:from>
    <xdr:to>
      <xdr:col>1</xdr:col>
      <xdr:colOff>6350</xdr:colOff>
      <xdr:row>3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id="{0CFC9B71-C821-4971-8007-9F8A6C7EC3F4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488950</xdr:rowOff>
    </xdr:from>
    <xdr:to>
      <xdr:col>1</xdr:col>
      <xdr:colOff>6350</xdr:colOff>
      <xdr:row>3</xdr:row>
      <xdr:rowOff>520700</xdr:rowOff>
    </xdr:to>
    <xdr:sp macro="" textlink="">
      <xdr:nvSpPr>
        <xdr:cNvPr id="6" name="Łącznik prosty 7">
          <a:extLst>
            <a:ext uri="{FF2B5EF4-FFF2-40B4-BE49-F238E27FC236}">
              <a16:creationId xmlns:a16="http://schemas.microsoft.com/office/drawing/2014/main" id="{55252876-52A6-4F0D-9701-C01A947BFB01}"/>
            </a:ext>
          </a:extLst>
        </xdr:cNvPr>
        <xdr:cNvSpPr>
          <a:spLocks noChangeShapeType="1"/>
        </xdr:cNvSpPr>
      </xdr:nvSpPr>
      <xdr:spPr bwMode="auto">
        <a:xfrm flipH="1" flipV="1">
          <a:off x="1043940" y="238633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6B32A-CC20-47EB-ADE6-202E2C148F9F}">
  <sheetPr>
    <pageSetUpPr fitToPage="1"/>
  </sheetPr>
  <dimension ref="A1:M23"/>
  <sheetViews>
    <sheetView tabSelected="1" zoomScale="86" zoomScaleNormal="86" workbookViewId="0">
      <pane xSplit="2" topLeftCell="C1" activePane="topRight" state="frozen"/>
      <selection activeCell="K31" sqref="K31"/>
      <selection pane="topRight" activeCell="K31" sqref="K31"/>
    </sheetView>
  </sheetViews>
  <sheetFormatPr defaultRowHeight="13.2" x14ac:dyDescent="0.25"/>
  <cols>
    <col min="1" max="1" width="15.21875" customWidth="1"/>
    <col min="2" max="2" width="15.44140625" style="1" customWidth="1"/>
    <col min="3" max="10" width="13.77734375" style="1" customWidth="1"/>
    <col min="11" max="11" width="16.5546875" style="1" customWidth="1"/>
    <col min="12" max="12" width="13.77734375" style="1" customWidth="1"/>
    <col min="13" max="13" width="14.5546875" style="8" customWidth="1"/>
  </cols>
  <sheetData>
    <row r="1" spans="1:13" ht="14.4" x14ac:dyDescent="0.25">
      <c r="A1" s="18" t="s">
        <v>16</v>
      </c>
      <c r="B1" s="2"/>
      <c r="C1" s="17"/>
      <c r="D1" s="17"/>
      <c r="E1" s="17"/>
      <c r="F1" s="17"/>
      <c r="G1" s="17"/>
      <c r="H1" s="17"/>
      <c r="I1" s="17"/>
      <c r="J1" s="17"/>
      <c r="K1" s="17"/>
      <c r="L1" s="17"/>
      <c r="M1" s="3"/>
    </row>
    <row r="2" spans="1:13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1:13" s="4" customFormat="1" ht="81.599999999999994" x14ac:dyDescent="0.25">
      <c r="B3" s="9" t="s">
        <v>0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0" t="s">
        <v>15</v>
      </c>
      <c r="K3" s="10" t="s">
        <v>13</v>
      </c>
      <c r="L3" s="10" t="s">
        <v>14</v>
      </c>
      <c r="M3" s="5"/>
    </row>
    <row r="4" spans="1:13" s="6" customFormat="1" x14ac:dyDescent="0.25">
      <c r="B4" s="9" t="s">
        <v>17</v>
      </c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1</v>
      </c>
      <c r="J4" s="11">
        <v>8</v>
      </c>
      <c r="K4" s="11">
        <v>9</v>
      </c>
      <c r="L4" s="11">
        <v>10</v>
      </c>
      <c r="M4" s="7"/>
    </row>
    <row r="5" spans="1:13" s="6" customFormat="1" ht="40.799999999999997" x14ac:dyDescent="0.25">
      <c r="A5" s="13"/>
      <c r="B5" s="9" t="s">
        <v>1</v>
      </c>
      <c r="C5" s="14" t="s">
        <v>2</v>
      </c>
      <c r="D5" s="14" t="s">
        <v>2</v>
      </c>
      <c r="E5" s="14" t="s">
        <v>2</v>
      </c>
      <c r="F5" s="14" t="s">
        <v>2</v>
      </c>
      <c r="G5" s="14" t="s">
        <v>2</v>
      </c>
      <c r="H5" s="14" t="s">
        <v>2</v>
      </c>
      <c r="I5" s="14" t="s">
        <v>2</v>
      </c>
      <c r="J5" s="14" t="s">
        <v>2</v>
      </c>
      <c r="K5" s="14" t="s">
        <v>2</v>
      </c>
      <c r="L5" s="14" t="s">
        <v>2</v>
      </c>
      <c r="M5" s="12" t="s">
        <v>4</v>
      </c>
    </row>
    <row r="6" spans="1:13" s="32" customFormat="1" ht="14.4" x14ac:dyDescent="0.25">
      <c r="A6" s="31">
        <v>5383</v>
      </c>
      <c r="B6" s="15">
        <v>1</v>
      </c>
      <c r="C6" s="26">
        <v>5327.1</v>
      </c>
      <c r="D6" s="27"/>
      <c r="E6" s="27"/>
      <c r="F6" s="27"/>
      <c r="G6" s="27"/>
      <c r="H6" s="27"/>
      <c r="I6" s="27"/>
      <c r="J6" s="27"/>
      <c r="K6" s="27"/>
      <c r="L6" s="27"/>
      <c r="M6" s="16">
        <f>MIN(C6:L6)</f>
        <v>5327.1</v>
      </c>
    </row>
    <row r="7" spans="1:13" s="32" customFormat="1" ht="14.4" x14ac:dyDescent="0.25">
      <c r="A7" s="31">
        <v>47474.04</v>
      </c>
      <c r="B7" s="15">
        <v>2</v>
      </c>
      <c r="C7" s="26">
        <v>46759.56</v>
      </c>
      <c r="D7" s="27"/>
      <c r="E7" s="27"/>
      <c r="F7" s="27"/>
      <c r="G7" s="27"/>
      <c r="H7" s="27"/>
      <c r="I7" s="27"/>
      <c r="J7" s="27"/>
      <c r="K7" s="27"/>
      <c r="L7" s="27"/>
      <c r="M7" s="16">
        <f>MIN(C7:L7)</f>
        <v>46759.56</v>
      </c>
    </row>
    <row r="8" spans="1:13" s="32" customFormat="1" ht="14.4" x14ac:dyDescent="0.25">
      <c r="A8" s="31">
        <v>14252.4</v>
      </c>
      <c r="B8" s="15">
        <v>3</v>
      </c>
      <c r="C8" s="26">
        <v>14030.16</v>
      </c>
      <c r="D8" s="27"/>
      <c r="E8" s="27"/>
      <c r="F8" s="27"/>
      <c r="G8" s="27"/>
      <c r="H8" s="27"/>
      <c r="I8" s="27"/>
      <c r="J8" s="27"/>
      <c r="K8" s="27"/>
      <c r="L8" s="27"/>
      <c r="M8" s="16">
        <f>MIN(C8:L8)</f>
        <v>14030.16</v>
      </c>
    </row>
    <row r="9" spans="1:13" s="32" customFormat="1" ht="14.4" x14ac:dyDescent="0.25">
      <c r="A9" s="31">
        <v>1560</v>
      </c>
      <c r="B9" s="15">
        <v>4</v>
      </c>
      <c r="C9" s="26"/>
      <c r="D9" s="27"/>
      <c r="E9" s="27"/>
      <c r="F9" s="27"/>
      <c r="G9" s="27"/>
      <c r="H9" s="27"/>
      <c r="I9" s="27"/>
      <c r="J9" s="27"/>
      <c r="K9" s="27"/>
      <c r="L9" s="27">
        <v>1404</v>
      </c>
      <c r="M9" s="16">
        <f>MIN(C9:L9)</f>
        <v>1404</v>
      </c>
    </row>
    <row r="10" spans="1:13" s="32" customFormat="1" ht="14.4" x14ac:dyDescent="0.25">
      <c r="A10" s="33">
        <v>700</v>
      </c>
      <c r="B10" s="34">
        <v>5</v>
      </c>
      <c r="C10" s="26"/>
      <c r="D10" s="27"/>
      <c r="E10" s="27"/>
      <c r="F10" s="27"/>
      <c r="G10" s="27"/>
      <c r="H10" s="27"/>
      <c r="I10" s="27"/>
      <c r="J10" s="27"/>
      <c r="K10" s="27"/>
      <c r="L10" s="27">
        <v>308</v>
      </c>
      <c r="M10" s="16">
        <f>MIN(C10:L10)</f>
        <v>308</v>
      </c>
    </row>
    <row r="11" spans="1:13" s="32" customFormat="1" ht="14.4" x14ac:dyDescent="0.25">
      <c r="A11" s="31">
        <v>9600</v>
      </c>
      <c r="B11" s="19">
        <v>6</v>
      </c>
      <c r="C11" s="28"/>
      <c r="D11" s="27"/>
      <c r="E11" s="27"/>
      <c r="F11" s="27"/>
      <c r="G11" s="27"/>
      <c r="H11" s="27"/>
      <c r="I11" s="27"/>
      <c r="J11" s="27"/>
      <c r="K11" s="27">
        <v>10670.76</v>
      </c>
      <c r="L11" s="27"/>
      <c r="M11" s="16">
        <f>MIN(C11:L11)</f>
        <v>10670.76</v>
      </c>
    </row>
    <row r="12" spans="1:13" s="32" customFormat="1" ht="14.4" x14ac:dyDescent="0.25">
      <c r="A12" s="35">
        <v>3058</v>
      </c>
      <c r="B12" s="19">
        <v>7</v>
      </c>
      <c r="C12" s="28"/>
      <c r="D12" s="27"/>
      <c r="E12" s="27"/>
      <c r="F12" s="27"/>
      <c r="G12" s="27"/>
      <c r="H12" s="27"/>
      <c r="I12" s="27"/>
      <c r="J12" s="27"/>
      <c r="K12" s="27"/>
      <c r="L12" s="27">
        <v>3060</v>
      </c>
      <c r="M12" s="16">
        <f>MIN(C12:L12)</f>
        <v>3060</v>
      </c>
    </row>
    <row r="13" spans="1:13" s="32" customFormat="1" ht="14.4" x14ac:dyDescent="0.25">
      <c r="A13" s="35">
        <v>750</v>
      </c>
      <c r="B13" s="19">
        <v>8</v>
      </c>
      <c r="C13" s="28"/>
      <c r="D13" s="27"/>
      <c r="E13" s="27">
        <v>1275</v>
      </c>
      <c r="F13" s="27"/>
      <c r="G13" s="27"/>
      <c r="H13" s="27"/>
      <c r="I13" s="27"/>
      <c r="J13" s="27"/>
      <c r="K13" s="27"/>
      <c r="L13" s="27"/>
      <c r="M13" s="16">
        <f>MIN(C13:L13)</f>
        <v>1275</v>
      </c>
    </row>
    <row r="14" spans="1:13" s="32" customFormat="1" ht="14.4" x14ac:dyDescent="0.25">
      <c r="A14" s="35">
        <v>750</v>
      </c>
      <c r="B14" s="19">
        <v>9</v>
      </c>
      <c r="C14" s="28"/>
      <c r="D14" s="27">
        <v>253.2</v>
      </c>
      <c r="E14" s="27"/>
      <c r="F14" s="27"/>
      <c r="G14" s="27"/>
      <c r="H14" s="27"/>
      <c r="I14" s="27"/>
      <c r="J14" s="27"/>
      <c r="K14" s="27"/>
      <c r="L14" s="27"/>
      <c r="M14" s="16">
        <f>MIN(C14:L14)</f>
        <v>253.2</v>
      </c>
    </row>
    <row r="15" spans="1:13" s="32" customFormat="1" ht="14.4" x14ac:dyDescent="0.25">
      <c r="A15" s="35">
        <v>480</v>
      </c>
      <c r="B15" s="19">
        <v>10</v>
      </c>
      <c r="C15" s="28"/>
      <c r="D15" s="27"/>
      <c r="E15" s="27"/>
      <c r="F15" s="27"/>
      <c r="G15" s="27"/>
      <c r="H15" s="27"/>
      <c r="I15" s="27"/>
      <c r="J15" s="27"/>
      <c r="K15" s="27"/>
      <c r="L15" s="27"/>
      <c r="M15" s="16">
        <f>MIN(C15:L15)</f>
        <v>0</v>
      </c>
    </row>
    <row r="16" spans="1:13" s="32" customFormat="1" ht="14.4" x14ac:dyDescent="0.25">
      <c r="A16" s="35">
        <v>2400</v>
      </c>
      <c r="B16" s="19">
        <v>11</v>
      </c>
      <c r="C16" s="28"/>
      <c r="D16" s="27">
        <v>2088</v>
      </c>
      <c r="E16" s="27"/>
      <c r="F16" s="27"/>
      <c r="G16" s="27"/>
      <c r="H16" s="27">
        <v>3429.6</v>
      </c>
      <c r="I16" s="27"/>
      <c r="J16" s="27"/>
      <c r="K16" s="27"/>
      <c r="L16" s="27"/>
      <c r="M16" s="16">
        <f>MIN(C16:L16)</f>
        <v>2088</v>
      </c>
    </row>
    <row r="17" spans="1:13" s="32" customFormat="1" ht="14.4" x14ac:dyDescent="0.25">
      <c r="A17" s="35">
        <v>1000</v>
      </c>
      <c r="B17" s="19">
        <v>12</v>
      </c>
      <c r="C17" s="28"/>
      <c r="D17" s="27">
        <v>410</v>
      </c>
      <c r="E17" s="27"/>
      <c r="F17" s="27"/>
      <c r="G17" s="27"/>
      <c r="H17" s="27"/>
      <c r="I17" s="27"/>
      <c r="J17" s="27"/>
      <c r="K17" s="27"/>
      <c r="L17" s="27"/>
      <c r="M17" s="16">
        <f>MIN(C17:L17)</f>
        <v>410</v>
      </c>
    </row>
    <row r="18" spans="1:13" s="32" customFormat="1" ht="14.4" x14ac:dyDescent="0.25">
      <c r="A18" s="35">
        <v>2980</v>
      </c>
      <c r="B18" s="19">
        <v>13</v>
      </c>
      <c r="C18" s="28"/>
      <c r="D18" s="27"/>
      <c r="E18" s="27"/>
      <c r="F18" s="27"/>
      <c r="G18" s="27"/>
      <c r="H18" s="27"/>
      <c r="I18" s="27"/>
      <c r="J18" s="27"/>
      <c r="K18" s="27"/>
      <c r="L18" s="27"/>
      <c r="M18" s="16">
        <f>MIN(C18:L18)</f>
        <v>0</v>
      </c>
    </row>
    <row r="19" spans="1:13" s="32" customFormat="1" ht="14.4" x14ac:dyDescent="0.25">
      <c r="A19" s="35">
        <v>234</v>
      </c>
      <c r="B19" s="19">
        <v>14</v>
      </c>
      <c r="C19" s="28"/>
      <c r="D19" s="27">
        <v>184</v>
      </c>
      <c r="E19" s="27"/>
      <c r="F19" s="27"/>
      <c r="G19" s="27"/>
      <c r="H19" s="27"/>
      <c r="I19" s="27"/>
      <c r="J19" s="27"/>
      <c r="K19" s="27"/>
      <c r="L19" s="27"/>
      <c r="M19" s="16">
        <f>MIN(C19:L19)</f>
        <v>184</v>
      </c>
    </row>
    <row r="20" spans="1:13" s="32" customFormat="1" ht="14.4" x14ac:dyDescent="0.25">
      <c r="A20" s="35">
        <v>2946</v>
      </c>
      <c r="B20" s="19">
        <v>15</v>
      </c>
      <c r="C20" s="28"/>
      <c r="D20" s="27"/>
      <c r="E20" s="27"/>
      <c r="F20" s="27">
        <v>3735</v>
      </c>
      <c r="G20" s="27">
        <v>4550</v>
      </c>
      <c r="H20" s="27">
        <v>3382.58</v>
      </c>
      <c r="I20" s="27">
        <v>3570.5</v>
      </c>
      <c r="J20" s="27"/>
      <c r="K20" s="27"/>
      <c r="L20" s="27"/>
      <c r="M20" s="16">
        <f>MIN(C20:L20)</f>
        <v>3382.58</v>
      </c>
    </row>
    <row r="21" spans="1:13" s="32" customFormat="1" ht="14.4" x14ac:dyDescent="0.25">
      <c r="A21" s="35">
        <v>7800</v>
      </c>
      <c r="B21" s="19">
        <v>16</v>
      </c>
      <c r="C21" s="28"/>
      <c r="D21" s="27"/>
      <c r="E21" s="27"/>
      <c r="F21" s="27"/>
      <c r="G21" s="27"/>
      <c r="H21" s="27"/>
      <c r="I21" s="27"/>
      <c r="J21" s="27">
        <v>7380</v>
      </c>
      <c r="K21" s="27"/>
      <c r="L21" s="27"/>
      <c r="M21" s="16">
        <f>MIN(C21:L21)</f>
        <v>7380</v>
      </c>
    </row>
    <row r="22" spans="1:13" x14ac:dyDescent="0.25">
      <c r="A22" s="23">
        <f>SUM(A6:A21)</f>
        <v>101367.44</v>
      </c>
      <c r="J22" s="22"/>
      <c r="M22" s="25"/>
    </row>
    <row r="23" spans="1:13" x14ac:dyDescent="0.25">
      <c r="M23" s="25"/>
    </row>
  </sheetData>
  <sheetProtection selectLockedCells="1" selectUnlockedCells="1"/>
  <pageMargins left="0.25" right="0.25" top="0.75" bottom="0.75" header="0.3" footer="0.3"/>
  <pageSetup paperSize="9" scale="78" firstPageNumber="0" orientation="landscape" r:id="rId1"/>
  <headerFooter alignWithMargins="0"/>
  <ignoredErrors>
    <ignoredError sqref="M6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020A-F88A-4056-B2AF-8BC6DE9E675B}">
  <sheetPr>
    <pageSetUpPr fitToPage="1"/>
  </sheetPr>
  <dimension ref="A1:M23"/>
  <sheetViews>
    <sheetView tabSelected="1" zoomScale="76" zoomScaleNormal="76" workbookViewId="0">
      <pane xSplit="2" topLeftCell="D1" activePane="topRight" state="frozen"/>
      <selection activeCell="G26" sqref="G26"/>
      <selection pane="topRight" activeCell="K31" sqref="K31"/>
    </sheetView>
  </sheetViews>
  <sheetFormatPr defaultRowHeight="13.2" x14ac:dyDescent="0.25"/>
  <cols>
    <col min="1" max="1" width="15.21875" customWidth="1"/>
    <col min="2" max="2" width="11.6640625" style="1" customWidth="1"/>
    <col min="3" max="3" width="20" style="1" customWidth="1"/>
    <col min="4" max="12" width="16.21875" style="1" customWidth="1"/>
    <col min="13" max="13" width="16.77734375" style="8" customWidth="1"/>
  </cols>
  <sheetData>
    <row r="1" spans="1:13" ht="14.4" x14ac:dyDescent="0.25">
      <c r="A1" s="18" t="s">
        <v>16</v>
      </c>
      <c r="B1" s="2"/>
      <c r="C1" s="17"/>
      <c r="D1" s="17"/>
      <c r="E1" s="17"/>
      <c r="F1" s="17"/>
      <c r="G1" s="17"/>
      <c r="H1" s="17"/>
      <c r="I1" s="17"/>
      <c r="J1" s="17"/>
      <c r="K1" s="17"/>
      <c r="L1" s="17"/>
      <c r="M1" s="3"/>
    </row>
    <row r="2" spans="1:13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</row>
    <row r="3" spans="1:13" s="4" customFormat="1" ht="61.2" x14ac:dyDescent="0.25">
      <c r="B3" s="9" t="s">
        <v>0</v>
      </c>
      <c r="C3" s="10" t="str">
        <f>Netto!C3</f>
        <v>Aesculap Chifa Sp z o.o. Siedziba: ul. Tysiąclecia 14, 64 300 Nowy Tomyśl</v>
      </c>
      <c r="D3" s="10" t="str">
        <f>Netto!D3</f>
        <v>Bialmed Sp.z.o.o. Siedziba: ul. Kazimierzowska 46/48/35</v>
      </c>
      <c r="E3" s="10" t="str">
        <f>Netto!E3</f>
        <v>Billmed Sp. z o.o Siedziba: ul. Krypska 24/1, 04-082 Warszawa</v>
      </c>
      <c r="F3" s="10" t="str">
        <f>Netto!F3</f>
        <v>Bioti Sp. z o.o. Siedziba: 03-289 Warszawa, Ostródzka 196</v>
      </c>
      <c r="G3" s="10" t="str">
        <f>Netto!G3</f>
        <v>BOXMET MEDICAL Sp. z o. o. Siedziba: Piskorzów 51, 8-250 Pieszyce</v>
      </c>
      <c r="H3" s="10" t="str">
        <f>Netto!H3</f>
        <v>Centrum Zaopatrzenia Medycznego „Cezal” S.A.- Wrocław
Siedziba: ul. Widna 4, 50-543 Wrocław</v>
      </c>
      <c r="I3" s="10" t="str">
        <f>Netto!I3</f>
        <v>eMtiM Marek Mazurkiewicz Siedziba: ul. Andrzeja Struga 85/5, 41-800 Zabrze</v>
      </c>
      <c r="J3" s="10" t="str">
        <f>Netto!J3</f>
        <v>MEDICAVERA Sp z o o Dahlhausen Group Siedziba: ul Majowa 2 71- 374</v>
      </c>
      <c r="K3" s="10" t="str">
        <f>Netto!K3</f>
        <v>Mikamed Sp. z o.o.
ul. Bądkowskiego 41/7
80-137 Gdańsk</v>
      </c>
      <c r="L3" s="10" t="str">
        <f>Netto!L3</f>
        <v>SUN-MED Spółka Cywilna Dominik Siekierski Sławomir Naparty Siedziba: ul. Franciszkańska 104/112, 91-845 Łódź</v>
      </c>
      <c r="M3" s="5"/>
    </row>
    <row r="4" spans="1:13" s="6" customFormat="1" x14ac:dyDescent="0.25">
      <c r="B4" s="9" t="s">
        <v>17</v>
      </c>
      <c r="C4" s="11">
        <v>1</v>
      </c>
      <c r="D4" s="11">
        <v>2</v>
      </c>
      <c r="E4" s="11">
        <v>3</v>
      </c>
      <c r="F4" s="11">
        <v>4</v>
      </c>
      <c r="G4" s="11">
        <v>5</v>
      </c>
      <c r="H4" s="11">
        <v>6</v>
      </c>
      <c r="I4" s="11">
        <v>7</v>
      </c>
      <c r="J4" s="11">
        <v>8</v>
      </c>
      <c r="K4" s="11">
        <v>9</v>
      </c>
      <c r="L4" s="11">
        <v>10</v>
      </c>
      <c r="M4" s="7"/>
    </row>
    <row r="5" spans="1:13" s="6" customFormat="1" ht="40.799999999999997" x14ac:dyDescent="0.25">
      <c r="A5" s="13"/>
      <c r="B5" s="9" t="s">
        <v>1</v>
      </c>
      <c r="C5" s="9" t="s">
        <v>3</v>
      </c>
      <c r="D5" s="9" t="s">
        <v>3</v>
      </c>
      <c r="E5" s="9" t="s">
        <v>3</v>
      </c>
      <c r="F5" s="9" t="s">
        <v>3</v>
      </c>
      <c r="G5" s="9" t="s">
        <v>3</v>
      </c>
      <c r="H5" s="9" t="s">
        <v>3</v>
      </c>
      <c r="I5" s="9" t="s">
        <v>3</v>
      </c>
      <c r="J5" s="9" t="s">
        <v>3</v>
      </c>
      <c r="K5" s="9" t="s">
        <v>3</v>
      </c>
      <c r="L5" s="9" t="s">
        <v>3</v>
      </c>
      <c r="M5" s="12" t="s">
        <v>5</v>
      </c>
    </row>
    <row r="6" spans="1:13" s="32" customFormat="1" ht="14.4" x14ac:dyDescent="0.25">
      <c r="A6" s="31">
        <v>5813.64</v>
      </c>
      <c r="B6" s="15">
        <v>1</v>
      </c>
      <c r="C6" s="29">
        <v>5753.27</v>
      </c>
      <c r="D6" s="30"/>
      <c r="E6" s="30"/>
      <c r="F6" s="30"/>
      <c r="G6" s="30"/>
      <c r="H6" s="30"/>
      <c r="I6" s="30"/>
      <c r="J6" s="30"/>
      <c r="K6" s="30"/>
      <c r="L6" s="30"/>
      <c r="M6" s="16">
        <f>MIN(C6:L6)</f>
        <v>5753.27</v>
      </c>
    </row>
    <row r="7" spans="1:13" s="24" customFormat="1" ht="14.4" x14ac:dyDescent="0.25">
      <c r="A7" s="31">
        <v>51271.96</v>
      </c>
      <c r="B7" s="15">
        <v>2</v>
      </c>
      <c r="C7" s="29">
        <v>50500.32</v>
      </c>
      <c r="D7" s="30"/>
      <c r="E7" s="30"/>
      <c r="F7" s="30"/>
      <c r="G7" s="30"/>
      <c r="H7" s="30"/>
      <c r="I7" s="30"/>
      <c r="J7" s="30"/>
      <c r="K7" s="30"/>
      <c r="L7" s="30"/>
      <c r="M7" s="16">
        <f>MIN(C7:L7)</f>
        <v>50500.32</v>
      </c>
    </row>
    <row r="8" spans="1:13" s="32" customFormat="1" ht="14.4" x14ac:dyDescent="0.25">
      <c r="A8" s="31">
        <v>15392.59</v>
      </c>
      <c r="B8" s="15">
        <v>3</v>
      </c>
      <c r="C8" s="29">
        <v>15152.57</v>
      </c>
      <c r="D8" s="30"/>
      <c r="E8" s="30"/>
      <c r="F8" s="30"/>
      <c r="G8" s="30"/>
      <c r="H8" s="30"/>
      <c r="I8" s="30"/>
      <c r="J8" s="30"/>
      <c r="K8" s="30"/>
      <c r="L8" s="30"/>
      <c r="M8" s="16">
        <f>MIN(C8:L8)</f>
        <v>15152.57</v>
      </c>
    </row>
    <row r="9" spans="1:13" s="32" customFormat="1" ht="14.4" x14ac:dyDescent="0.25">
      <c r="A9" s="31">
        <v>1684.8</v>
      </c>
      <c r="B9" s="15">
        <v>4</v>
      </c>
      <c r="C9" s="29"/>
      <c r="D9" s="30"/>
      <c r="E9" s="30"/>
      <c r="F9" s="30"/>
      <c r="G9" s="30"/>
      <c r="H9" s="30"/>
      <c r="I9" s="30"/>
      <c r="J9" s="30"/>
      <c r="K9" s="30"/>
      <c r="L9" s="30">
        <v>1516.32</v>
      </c>
      <c r="M9" s="16">
        <f>MIN(C9:L9)</f>
        <v>1516.32</v>
      </c>
    </row>
    <row r="10" spans="1:13" s="24" customFormat="1" ht="14.4" x14ac:dyDescent="0.25">
      <c r="A10" s="31">
        <v>756</v>
      </c>
      <c r="B10" s="15">
        <v>5</v>
      </c>
      <c r="C10" s="29"/>
      <c r="D10" s="30"/>
      <c r="E10" s="30"/>
      <c r="F10" s="30"/>
      <c r="G10" s="30"/>
      <c r="H10" s="30"/>
      <c r="I10" s="30"/>
      <c r="J10" s="30"/>
      <c r="K10" s="30"/>
      <c r="L10" s="30">
        <v>332.64</v>
      </c>
      <c r="M10" s="16">
        <f>MIN(C10:L10)</f>
        <v>332.64</v>
      </c>
    </row>
    <row r="11" spans="1:13" s="32" customFormat="1" ht="14.4" x14ac:dyDescent="0.25">
      <c r="A11" s="31">
        <v>10368</v>
      </c>
      <c r="B11" s="15">
        <v>6</v>
      </c>
      <c r="C11" s="29"/>
      <c r="D11" s="30"/>
      <c r="E11" s="30"/>
      <c r="F11" s="30"/>
      <c r="G11" s="30"/>
      <c r="H11" s="30"/>
      <c r="I11" s="30"/>
      <c r="J11" s="30"/>
      <c r="K11" s="30">
        <v>11524.42</v>
      </c>
      <c r="L11" s="30"/>
      <c r="M11" s="16">
        <f>MIN(C11:L11)</f>
        <v>11524.42</v>
      </c>
    </row>
    <row r="12" spans="1:13" s="32" customFormat="1" ht="14.4" x14ac:dyDescent="0.25">
      <c r="A12" s="35">
        <v>3302.64</v>
      </c>
      <c r="B12" s="15">
        <v>7</v>
      </c>
      <c r="C12" s="29"/>
      <c r="D12" s="30"/>
      <c r="E12" s="30"/>
      <c r="F12" s="30"/>
      <c r="G12" s="30"/>
      <c r="H12" s="30"/>
      <c r="I12" s="30"/>
      <c r="J12" s="30"/>
      <c r="K12" s="30"/>
      <c r="L12" s="30">
        <v>3304.8</v>
      </c>
      <c r="M12" s="16">
        <f>MIN(C12:L12)</f>
        <v>3304.8</v>
      </c>
    </row>
    <row r="13" spans="1:13" s="32" customFormat="1" ht="14.4" x14ac:dyDescent="0.25">
      <c r="A13" s="35">
        <v>810</v>
      </c>
      <c r="B13" s="15">
        <v>8</v>
      </c>
      <c r="C13" s="29"/>
      <c r="D13" s="30"/>
      <c r="E13" s="30">
        <v>1377</v>
      </c>
      <c r="F13" s="30"/>
      <c r="G13" s="30"/>
      <c r="H13" s="30"/>
      <c r="I13" s="30"/>
      <c r="J13" s="30"/>
      <c r="K13" s="30"/>
      <c r="L13" s="30"/>
      <c r="M13" s="16">
        <f>MIN(C13:L13)</f>
        <v>1377</v>
      </c>
    </row>
    <row r="14" spans="1:13" s="32" customFormat="1" ht="14.4" x14ac:dyDescent="0.25">
      <c r="A14" s="35">
        <v>810</v>
      </c>
      <c r="B14" s="15">
        <v>9</v>
      </c>
      <c r="C14" s="29"/>
      <c r="D14" s="30">
        <v>273.45999999999998</v>
      </c>
      <c r="E14" s="30"/>
      <c r="F14" s="30"/>
      <c r="G14" s="30"/>
      <c r="H14" s="30"/>
      <c r="I14" s="30"/>
      <c r="J14" s="30"/>
      <c r="K14" s="30"/>
      <c r="L14" s="30"/>
      <c r="M14" s="16">
        <f>MIN(C14:L14)</f>
        <v>273.45999999999998</v>
      </c>
    </row>
    <row r="15" spans="1:13" s="32" customFormat="1" ht="14.4" x14ac:dyDescent="0.25">
      <c r="A15" s="35">
        <v>518.4</v>
      </c>
      <c r="B15" s="15">
        <v>10</v>
      </c>
      <c r="C15" s="29"/>
      <c r="D15" s="30"/>
      <c r="E15" s="30"/>
      <c r="F15" s="30"/>
      <c r="G15" s="30"/>
      <c r="H15" s="30"/>
      <c r="I15" s="30"/>
      <c r="J15" s="30"/>
      <c r="K15" s="30"/>
      <c r="L15" s="30"/>
      <c r="M15" s="16">
        <f>MIN(C15:L15)</f>
        <v>0</v>
      </c>
    </row>
    <row r="16" spans="1:13" s="24" customFormat="1" ht="14.4" x14ac:dyDescent="0.25">
      <c r="A16" s="35">
        <v>2592</v>
      </c>
      <c r="B16" s="15">
        <v>11</v>
      </c>
      <c r="C16" s="29"/>
      <c r="D16" s="30">
        <v>2255.04</v>
      </c>
      <c r="E16" s="30"/>
      <c r="F16" s="30"/>
      <c r="G16" s="30"/>
      <c r="H16" s="30">
        <v>3703.97</v>
      </c>
      <c r="I16" s="30"/>
      <c r="J16" s="30"/>
      <c r="K16" s="30"/>
      <c r="L16" s="30"/>
      <c r="M16" s="16">
        <f>MIN(C16:L16)</f>
        <v>2255.04</v>
      </c>
    </row>
    <row r="17" spans="1:13" s="32" customFormat="1" ht="14.4" x14ac:dyDescent="0.25">
      <c r="A17" s="35">
        <v>1080</v>
      </c>
      <c r="B17" s="15">
        <v>12</v>
      </c>
      <c r="C17" s="29"/>
      <c r="D17" s="30">
        <v>442.8</v>
      </c>
      <c r="E17" s="30"/>
      <c r="F17" s="30"/>
      <c r="G17" s="30"/>
      <c r="H17" s="30"/>
      <c r="I17" s="30"/>
      <c r="J17" s="30"/>
      <c r="K17" s="30"/>
      <c r="L17" s="30"/>
      <c r="M17" s="16">
        <f>MIN(C17:L17)</f>
        <v>442.8</v>
      </c>
    </row>
    <row r="18" spans="1:13" s="24" customFormat="1" ht="14.4" x14ac:dyDescent="0.25">
      <c r="A18" s="35">
        <v>3218.4</v>
      </c>
      <c r="B18" s="15">
        <v>13</v>
      </c>
      <c r="C18" s="29"/>
      <c r="D18" s="30"/>
      <c r="E18" s="30"/>
      <c r="F18" s="30"/>
      <c r="G18" s="30"/>
      <c r="H18" s="30"/>
      <c r="I18" s="30"/>
      <c r="J18" s="30"/>
      <c r="K18" s="30"/>
      <c r="L18" s="30"/>
      <c r="M18" s="16">
        <f>MIN(C18:L18)</f>
        <v>0</v>
      </c>
    </row>
    <row r="19" spans="1:13" s="32" customFormat="1" ht="14.4" x14ac:dyDescent="0.25">
      <c r="A19" s="35">
        <v>252.72</v>
      </c>
      <c r="B19" s="15">
        <v>14</v>
      </c>
      <c r="C19" s="29"/>
      <c r="D19" s="30">
        <v>198.72</v>
      </c>
      <c r="E19" s="30"/>
      <c r="F19" s="30"/>
      <c r="G19" s="30"/>
      <c r="H19" s="30"/>
      <c r="I19" s="30"/>
      <c r="J19" s="30"/>
      <c r="K19" s="30"/>
      <c r="L19" s="30"/>
      <c r="M19" s="16">
        <f>MIN(C19:L19)</f>
        <v>198.72</v>
      </c>
    </row>
    <row r="20" spans="1:13" s="32" customFormat="1" ht="14.4" x14ac:dyDescent="0.25">
      <c r="A20" s="35">
        <v>3199.08</v>
      </c>
      <c r="B20" s="15">
        <v>15</v>
      </c>
      <c r="C20" s="29"/>
      <c r="D20" s="30"/>
      <c r="E20" s="30"/>
      <c r="F20" s="30">
        <v>4033.8</v>
      </c>
      <c r="G20" s="30">
        <v>4914</v>
      </c>
      <c r="H20" s="30">
        <v>3674.53</v>
      </c>
      <c r="I20" s="30">
        <v>3887.34</v>
      </c>
      <c r="J20" s="30"/>
      <c r="K20" s="30"/>
      <c r="L20" s="30"/>
      <c r="M20" s="16">
        <f>MIN(C20:L20)</f>
        <v>3674.53</v>
      </c>
    </row>
    <row r="21" spans="1:13" s="32" customFormat="1" ht="14.4" x14ac:dyDescent="0.25">
      <c r="A21" s="35">
        <v>8424</v>
      </c>
      <c r="B21" s="15">
        <v>16</v>
      </c>
      <c r="C21" s="29"/>
      <c r="D21" s="30"/>
      <c r="E21" s="30"/>
      <c r="F21" s="30"/>
      <c r="G21" s="30"/>
      <c r="H21" s="30"/>
      <c r="I21" s="30"/>
      <c r="J21" s="30">
        <v>7970.4</v>
      </c>
      <c r="K21" s="30"/>
      <c r="L21" s="30"/>
      <c r="M21" s="16">
        <f>MIN(C21:L21)</f>
        <v>7970.4</v>
      </c>
    </row>
    <row r="22" spans="1:13" x14ac:dyDescent="0.25">
      <c r="A22" s="20">
        <f>SUM(A6:A21)</f>
        <v>109494.23</v>
      </c>
      <c r="L22" s="21"/>
      <c r="M22" s="25">
        <f>SUM(M6:M21)</f>
        <v>104276.29000000001</v>
      </c>
    </row>
    <row r="23" spans="1:13" x14ac:dyDescent="0.25">
      <c r="M23" s="25"/>
    </row>
  </sheetData>
  <sheetProtection selectLockedCells="1" selectUnlockedCells="1"/>
  <pageMargins left="0.25" right="0.25" top="0.75" bottom="0.75" header="0.3" footer="0.3"/>
  <pageSetup paperSize="9" scale="69" firstPageNumber="0" orientation="landscape" r:id="rId1"/>
  <headerFooter alignWithMargins="0"/>
  <ignoredErrors>
    <ignoredError sqref="M7:M11 M2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Netto</vt:lpstr>
      <vt:lpstr>Brutto</vt:lpstr>
      <vt:lpstr>Brutto!Excel_BuiltIn__FilterDatabase</vt:lpstr>
      <vt:lpstr>Netto!Excel_BuiltIn__FilterDatabase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Apteka3</dc:creator>
  <cp:lastModifiedBy>Apteka3</cp:lastModifiedBy>
  <cp:lastPrinted>2022-10-25T08:27:12Z</cp:lastPrinted>
  <dcterms:created xsi:type="dcterms:W3CDTF">2021-03-05T11:51:39Z</dcterms:created>
  <dcterms:modified xsi:type="dcterms:W3CDTF">2022-10-25T08:41:12Z</dcterms:modified>
</cp:coreProperties>
</file>