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9040" windowHeight="16440" tabRatio="923" activeTab="3"/>
  </bookViews>
  <sheets>
    <sheet name="1" sheetId="132" r:id="rId1"/>
    <sheet name="2" sheetId="146" r:id="rId2"/>
    <sheet name="3" sheetId="129" r:id="rId3"/>
    <sheet name="4" sheetId="134" r:id="rId4"/>
  </sheets>
  <definedNames>
    <definedName name="_xlnm._FilterDatabase" localSheetId="0" hidden="1">'1'!$A$6:$K$37</definedName>
    <definedName name="_xlnm._FilterDatabase" localSheetId="1" hidden="1">'2'!$A$6:$K$8</definedName>
    <definedName name="_xlnm._FilterDatabase" localSheetId="2" hidden="1">'3'!$A$6:$K$8</definedName>
    <definedName name="_xlnm._FilterDatabase" localSheetId="3" hidden="1">'4'!$A$6:$K$10</definedName>
    <definedName name="A0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32"/>
  <c r="I8" s="1"/>
  <c r="G9"/>
  <c r="I9" s="1"/>
  <c r="G10"/>
  <c r="I10" s="1"/>
  <c r="G11"/>
  <c r="I11" s="1"/>
  <c r="G12"/>
  <c r="I12" s="1"/>
  <c r="G13"/>
  <c r="I13" s="1"/>
  <c r="G14"/>
  <c r="I14" s="1"/>
  <c r="G15"/>
  <c r="I15" s="1"/>
  <c r="G16"/>
  <c r="I16" s="1"/>
  <c r="G17"/>
  <c r="I17" s="1"/>
  <c r="G18"/>
  <c r="I18" s="1"/>
  <c r="G19"/>
  <c r="I19" s="1"/>
  <c r="G20"/>
  <c r="I20" s="1"/>
  <c r="G21"/>
  <c r="I21" s="1"/>
  <c r="G22"/>
  <c r="I22" s="1"/>
  <c r="G23"/>
  <c r="I23" s="1"/>
  <c r="G24"/>
  <c r="I24" s="1"/>
  <c r="G25"/>
  <c r="I25" s="1"/>
  <c r="G26"/>
  <c r="I26" s="1"/>
  <c r="G27"/>
  <c r="I27" s="1"/>
  <c r="G28"/>
  <c r="I28" s="1"/>
  <c r="G29"/>
  <c r="I29" s="1"/>
  <c r="G30"/>
  <c r="I30" s="1"/>
  <c r="G31"/>
  <c r="I31" s="1"/>
  <c r="G32"/>
  <c r="I32" s="1"/>
  <c r="G33"/>
  <c r="I33" s="1"/>
  <c r="G34"/>
  <c r="I34" s="1"/>
  <c r="G35"/>
  <c r="I35" s="1"/>
  <c r="G36"/>
  <c r="I36" s="1"/>
  <c r="G37"/>
  <c r="I37" s="1"/>
  <c r="G8" i="129"/>
  <c r="I8" s="1"/>
  <c r="G8" i="134"/>
  <c r="I8" s="1"/>
  <c r="G9"/>
  <c r="I9" s="1"/>
  <c r="G10"/>
  <c r="I10" s="1"/>
  <c r="G8" i="146" l="1"/>
  <c r="I8" s="1"/>
  <c r="G7"/>
  <c r="G9" s="1"/>
  <c r="B3"/>
  <c r="I7" l="1"/>
  <c r="I9" s="1"/>
  <c r="G7" i="132" l="1"/>
  <c r="I7" s="1"/>
  <c r="G7" i="134" l="1"/>
  <c r="I7" s="1"/>
  <c r="B3"/>
  <c r="B3" i="132"/>
  <c r="G7" i="129"/>
  <c r="I7" s="1"/>
  <c r="B3"/>
  <c r="I38" i="132" l="1"/>
  <c r="G38"/>
  <c r="G9" i="129"/>
  <c r="I11" i="134"/>
  <c r="G11"/>
  <c r="I9" i="129"/>
</calcChain>
</file>

<file path=xl/sharedStrings.xml><?xml version="1.0" encoding="utf-8"?>
<sst xmlns="http://schemas.openxmlformats.org/spreadsheetml/2006/main" count="227" uniqueCount="78">
  <si>
    <t>Lp.</t>
  </si>
  <si>
    <t>Opis przedmiotu zamówienia</t>
  </si>
  <si>
    <t>Rozmiar</t>
  </si>
  <si>
    <t>Jednostka miary</t>
  </si>
  <si>
    <t>Ilość jednostek miary</t>
  </si>
  <si>
    <t>Cena jednostkowa netto</t>
  </si>
  <si>
    <t>Wartość netto</t>
  </si>
  <si>
    <t>Stawka Vat
(%)</t>
  </si>
  <si>
    <t>Wartość brutto</t>
  </si>
  <si>
    <t>Wielkość opakowania zbiorczego
(jeśli dotyczy)</t>
  </si>
  <si>
    <t>x</t>
  </si>
  <si>
    <t>RAZEM</t>
  </si>
  <si>
    <t>Razem wartość netto słownie ……………………………………………..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</si>
  <si>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</si>
  <si>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</si>
  <si>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</si>
  <si>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</si>
  <si>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</si>
  <si>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</si>
  <si>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t>szt.</t>
  </si>
  <si>
    <t>…....................................................</t>
  </si>
  <si>
    <t>Nazwa handlowa, 
numer referencyjny,
producent</t>
  </si>
  <si>
    <t>Część nr</t>
  </si>
  <si>
    <t>5 x 5 cm</t>
  </si>
  <si>
    <t>Wata celulozowa 
w składach, rozmiar. ok. 40 x 60 cm.</t>
  </si>
  <si>
    <t>ok. 40 x 60 cm</t>
  </si>
  <si>
    <t>kg</t>
  </si>
  <si>
    <t>op.
(200g)</t>
  </si>
  <si>
    <t>5 cm x 5 cm</t>
  </si>
  <si>
    <t>10 cm x 10 cm</t>
  </si>
  <si>
    <t xml:space="preserve">10 cm x 20 cm </t>
  </si>
  <si>
    <t>7,5 cm x 10 cm</t>
  </si>
  <si>
    <t>7,5 cm x 7,5 cm</t>
  </si>
  <si>
    <t>ok. 12 cm x 18 cm</t>
  </si>
  <si>
    <t>ok. 8 cm x 12 cm</t>
  </si>
  <si>
    <t>ok. 8 cm x 8 cm</t>
  </si>
  <si>
    <t>20 cm x 20 cm</t>
  </si>
  <si>
    <t>Opatrunek w postaci hydrożelu
- tworzący wilgotne środowisko w ranie
- opakowanie 15g w postaci jałowej strzykawki dozującej.</t>
  </si>
  <si>
    <t>15g</t>
  </si>
  <si>
    <t>1g/30 cm</t>
  </si>
  <si>
    <t>7,5 x 10 cm</t>
  </si>
  <si>
    <t>10 x 20 cm</t>
  </si>
  <si>
    <t>20 x 30 cm</t>
  </si>
  <si>
    <t>uniwersalny</t>
  </si>
  <si>
    <t>Maska chirurgiczna trójwarstwowa z gumką.
Produkt zgodny z wymogami normy EN 14683 typ. II.
Opakowanie zbiorcze (typu karton) powinno:
- umożliwiać przechowywanie i łatwe pobieranie pojedynczych sztuk produktu,
- zawierać niezbędne informacje o produkcie w języku polskim.</t>
  </si>
  <si>
    <t>Maska chirurgiczna trójwarstwowa wiązana na troki.
Produkt zgodny z wymogami normy EN 14683 typ. II.
Opakowanie zbiorcze (typu karton) powinno:
- umożliwiać przechowywanie i łatwe pobieranie pojedynczych sztuk produktu,
- zawierać niezbędne informacje o produkcie w języku polskim.</t>
  </si>
  <si>
    <t>10 cm x 20 cm</t>
  </si>
  <si>
    <t>Opatrunek hydrokoloidowy
do ran z wysiękiem lekkim do umiarkowanego. 
Pakowany jałowo a 1 szt.</t>
  </si>
  <si>
    <t>15 cm x 15 cm</t>
  </si>
  <si>
    <t>Opatrunek hydrokoloidowy
do ran z wysiękiem lekkim do umiarkowanego. 
Pakowany jałowo a 1 szt.
Przeznaczony do zaopatrywania okolicy krzyżowej</t>
  </si>
  <si>
    <t>Opatrunek hydrokoloidowy
do ran z wysiękiem lekkim do umiarkowanego. 
Pakowany jałowo a 1 szt.
Przeznaczony do zaopatrywania zaokrąglonych części ciała (np. łokieć)</t>
  </si>
  <si>
    <t>Opatrunek o strukturze siatkowej, impregnowany maścią, zez dodatkowych składników czynnych.
Pakowany jałowo a 1 szt.</t>
  </si>
  <si>
    <t>Opatrunek o strukturze siatkowej, impregnowany maścią, zawierający srebro.
Pakowany jałowo a 1 szt.</t>
  </si>
  <si>
    <t>Opatrunek hydrokoloidowy
z cienką warstwą koloidu.
Pakowany jałowo a 1 szt.</t>
  </si>
  <si>
    <t>Opatrunek siatkowy silikonowy 
- jako warstwa kontaktowa do zabezpieczania ran przed wrastaniem ziarniny.
Pakowany jałowo a 1 szt.</t>
  </si>
  <si>
    <t>Opatrunek piankowy z hydrożelem
- do ran z wysiękiem niewielkim do umiarkowanego 
- do zamocowania przylepcem, opaską/rękawem opatrunkowym.
Pakowany jałowo a 1 szt.</t>
  </si>
  <si>
    <r>
      <t xml:space="preserve">Opatrunek piankowy z hydrożelem
- do ran z wysiękiem niewielkim do umiarkowanego 
- z dodatkową warstwą </t>
    </r>
    <r>
      <rPr>
        <b/>
        <sz val="11"/>
        <rFont val="Calibri"/>
        <family val="2"/>
        <charset val="238"/>
      </rPr>
      <t>samoprzylepną.</t>
    </r>
    <r>
      <rPr>
        <sz val="11"/>
        <rFont val="Calibri"/>
        <family val="2"/>
        <charset val="238"/>
      </rPr>
      <t xml:space="preserve">
Pakowany jałowo a 1 szt.</t>
    </r>
  </si>
  <si>
    <t>12,5 cm x 12,5cm</t>
  </si>
  <si>
    <r>
      <t xml:space="preserve">Opatrunek piankowy
- przeznaczony do zaopatrywania sztucznych przetok, w tym przetoki tchawiczej, 
- </t>
    </r>
    <r>
      <rPr>
        <b/>
        <sz val="11"/>
        <rFont val="Calibri"/>
        <family val="2"/>
        <charset val="238"/>
      </rPr>
      <t>z nacięciem w kształcie litery Y</t>
    </r>
    <r>
      <rPr>
        <sz val="11"/>
        <rFont val="Calibri"/>
        <family val="2"/>
        <charset val="238"/>
      </rPr>
      <t>.</t>
    </r>
  </si>
  <si>
    <t xml:space="preserve">Opatrunek z alginianu wapnia 
- w postaci taśmy do tamponady, 
- do zaopatrywania ran głębokich, szczelinowych, ostrych i przewlekłych, 
- długość tamponady ok. 30 cm
Pakowany jałowo a 1 szt. </t>
  </si>
  <si>
    <t>Opatrunek alginianowy
- do stosowania przy ranach sączących, krwawiących, 
- nadaje się również do tamponad.
Pakowany jałowo a 1 szt.</t>
  </si>
  <si>
    <t>Opatrunek hydroaktywny z mechanizmem płucząco - absorbcyjnym,
do stosowania na zanieczyszczone rany przewlekłe.
Przeznaczony również do stosowania z terapią kompresyjną. 
Pakowany jałowo a 1 szt.</t>
  </si>
  <si>
    <t>śr. 4 cm</t>
  </si>
  <si>
    <t>Opatrunek z włókniny wiskozowej impregnowanej  maścią zawierającą 10% jodynę powidonową.
Pakowany jałowo a 1 szt.</t>
  </si>
  <si>
    <t>9,5 x 9,5 cm</t>
  </si>
  <si>
    <t>Wata</t>
  </si>
  <si>
    <t>Opatrunki specjalistyczne</t>
  </si>
  <si>
    <t>Czepki i maski</t>
  </si>
  <si>
    <t>Wata opatrunkowa
- bawełniana lub bawełniano - wiskozowa.
Pakowana a 200g</t>
  </si>
  <si>
    <t>Czepek chirurgiczny typu beret (okrągły), wykonany z przewiewnej włókniny o gramaturze min. 20g/m2.
Opakowanie zbiorcze powinno:
- umożliwiać przechowywanie i łatwe pobieranie pojedynczych sztuk produktu,
- zawierać niezbędne informacje o produkcie w języku polskim.</t>
  </si>
  <si>
    <t>Nazwa handlowa,
numer referencyjny
(w przypadku produktów refundowanych - EAN) ,
producent</t>
  </si>
  <si>
    <t>Czepek chirurgiczny typu furażerka (wiązany na troki), z przewiewnej włókniny o gramaturze min. 25g/m2.
Głębokośc min. 18 cm
Opakowanie zbiorcze powinno:
- umożliwiać przechowywanie i łatwe pobieranie pojedynczych sztuk produktu,
- zawierać niezbędne informacje o produkcie w języku polskim.</t>
  </si>
  <si>
    <t>13,5 x 25 cm</t>
  </si>
  <si>
    <t>20 cm x 40 cm</t>
  </si>
  <si>
    <t>ZP/8/2023</t>
  </si>
  <si>
    <r>
      <t xml:space="preserve">Opatrunek </t>
    </r>
    <r>
      <rPr>
        <b/>
        <sz val="11"/>
        <rFont val="Calibri"/>
        <family val="2"/>
        <charset val="238"/>
      </rPr>
      <t>wysokochłonny</t>
    </r>
    <r>
      <rPr>
        <sz val="11"/>
        <rFont val="Calibri"/>
        <family val="2"/>
        <charset val="238"/>
      </rPr>
      <t xml:space="preserve"> do zaopatrywania ran z silnym wysiękiem (4-warstwowy):
- wewnętrzna warstwa chłonna z celulozy i otoczona warstwą włókninową,
- zewnętrzna warstwa na stronie przeciwległej do razy powinna zabezpieczać przed przesiąkaniem wydzieliny,
- cały opatrunek otoczony dwuwarstwową wlókniną - z zewnętrzną warstwą z włókien poliamidowch, zabezpieczającą przed przyleganiem opatrunku do rany.
Pakowany jałowo a 1 szt. </t>
    </r>
  </si>
  <si>
    <t>Formularz asortymentowo - ilościowy</t>
  </si>
  <si>
    <t>Załącznik nr 2</t>
  </si>
</sst>
</file>

<file path=xl/styles.xml><?xml version="1.0" encoding="utf-8"?>
<styleSheet xmlns="http://schemas.openxmlformats.org/spreadsheetml/2006/main">
  <numFmts count="2">
    <numFmt numFmtId="164" formatCode="_-* #,##0.00&quot; zł&quot;_-;\-* #,##0.00&quot; zł&quot;_-;_-* \-??&quot; zł&quot;_-;_-@_-"/>
    <numFmt numFmtId="165" formatCode="#,##0.00;[Red]#,##0.00"/>
  </numFmts>
  <fonts count="17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6"/>
      <color rgb="FFFF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 CE"/>
      <charset val="238"/>
    </font>
    <font>
      <i/>
      <sz val="11"/>
      <color rgb="FF7F7F7F"/>
      <name val="Calibri"/>
      <family val="2"/>
      <charset val="238"/>
    </font>
    <font>
      <b/>
      <sz val="6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charset val="238"/>
      <scheme val="minor"/>
    </font>
    <font>
      <b/>
      <sz val="6"/>
      <color rgb="FFFF0000"/>
      <name val="Calibri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0CECE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4">
    <xf numFmtId="0" fontId="0" fillId="0" borderId="0"/>
    <xf numFmtId="0" fontId="1" fillId="0" borderId="0"/>
    <xf numFmtId="164" fontId="1" fillId="0" borderId="0" applyBorder="0" applyProtection="0"/>
    <xf numFmtId="164" fontId="4" fillId="0" borderId="0" applyBorder="0" applyProtection="0"/>
    <xf numFmtId="9" fontId="4" fillId="0" borderId="0" applyBorder="0" applyProtection="0"/>
    <xf numFmtId="0" fontId="1" fillId="0" borderId="0"/>
    <xf numFmtId="9" fontId="1" fillId="0" borderId="0" applyBorder="0" applyProtection="0"/>
    <xf numFmtId="9" fontId="4" fillId="0" borderId="0" applyBorder="0" applyProtection="0"/>
    <xf numFmtId="0" fontId="8" fillId="0" borderId="0"/>
    <xf numFmtId="0" fontId="9" fillId="0" borderId="0" applyBorder="0" applyProtection="0"/>
    <xf numFmtId="0" fontId="4" fillId="0" borderId="0"/>
    <xf numFmtId="0" fontId="4" fillId="0" borderId="0"/>
    <xf numFmtId="0" fontId="13" fillId="0" borderId="0"/>
    <xf numFmtId="0" fontId="4" fillId="0" borderId="0"/>
  </cellStyleXfs>
  <cellXfs count="61">
    <xf numFmtId="0" fontId="0" fillId="0" borderId="0" xfId="0"/>
    <xf numFmtId="1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164" fontId="1" fillId="0" borderId="0" xfId="2" applyBorder="1" applyAlignment="1" applyProtection="1">
      <alignment vertical="center"/>
    </xf>
    <xf numFmtId="0" fontId="1" fillId="0" borderId="0" xfId="5"/>
    <xf numFmtId="0" fontId="1" fillId="0" borderId="0" xfId="1"/>
    <xf numFmtId="164" fontId="1" fillId="0" borderId="0" xfId="3" applyFont="1" applyBorder="1" applyProtection="1"/>
    <xf numFmtId="164" fontId="1" fillId="0" borderId="2" xfId="2" applyBorder="1" applyAlignment="1" applyProtection="1">
      <alignment vertical="center"/>
    </xf>
    <xf numFmtId="49" fontId="0" fillId="0" borderId="0" xfId="8" applyNumberFormat="1" applyFont="1" applyAlignment="1">
      <alignment horizontal="left" vertical="center"/>
    </xf>
    <xf numFmtId="164" fontId="0" fillId="0" borderId="0" xfId="2" applyFont="1" applyBorder="1" applyAlignment="1" applyProtection="1">
      <alignment horizontal="right" vertical="center"/>
    </xf>
    <xf numFmtId="165" fontId="0" fillId="0" borderId="0" xfId="9" applyNumberFormat="1" applyFont="1" applyBorder="1" applyAlignment="1" applyProtection="1">
      <alignment horizontal="right" vertical="center"/>
    </xf>
    <xf numFmtId="0" fontId="4" fillId="0" borderId="0" xfId="10"/>
    <xf numFmtId="164" fontId="0" fillId="0" borderId="0" xfId="2" applyFont="1" applyBorder="1" applyProtection="1"/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64" fontId="0" fillId="0" borderId="2" xfId="2" applyFont="1" applyBorder="1" applyAlignment="1" applyProtection="1">
      <alignment horizontal="right" vertical="center"/>
    </xf>
    <xf numFmtId="9" fontId="7" fillId="0" borderId="2" xfId="6" applyFont="1" applyBorder="1" applyAlignment="1" applyProtection="1">
      <alignment horizontal="right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164" fontId="5" fillId="0" borderId="2" xfId="2" applyFont="1" applyBorder="1" applyAlignment="1" applyProtection="1">
      <alignment horizontal="center" vertical="center"/>
    </xf>
    <xf numFmtId="164" fontId="2" fillId="0" borderId="2" xfId="2" applyFont="1" applyBorder="1" applyAlignment="1" applyProtection="1">
      <alignment horizontal="center" vertical="center"/>
    </xf>
    <xf numFmtId="9" fontId="2" fillId="0" borderId="2" xfId="6" applyFont="1" applyBorder="1" applyAlignment="1" applyProtection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 wrapText="1"/>
    </xf>
    <xf numFmtId="0" fontId="1" fillId="0" borderId="0" xfId="1" applyAlignment="1">
      <alignment wrapText="1"/>
    </xf>
    <xf numFmtId="0" fontId="10" fillId="0" borderId="0" xfId="1" applyFont="1" applyAlignment="1">
      <alignment horizontal="center" vertical="center" wrapText="1"/>
    </xf>
    <xf numFmtId="2" fontId="1" fillId="0" borderId="0" xfId="1" applyNumberFormat="1" applyAlignment="1">
      <alignment vertical="center" wrapText="1"/>
    </xf>
    <xf numFmtId="2" fontId="1" fillId="0" borderId="0" xfId="1" applyNumberFormat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4" fontId="2" fillId="3" borderId="1" xfId="2" applyFont="1" applyFill="1" applyBorder="1" applyAlignment="1" applyProtection="1">
      <alignment horizontal="center" vertical="center" wrapText="1"/>
    </xf>
    <xf numFmtId="9" fontId="2" fillId="3" borderId="1" xfId="6" applyFont="1" applyFill="1" applyBorder="1" applyAlignment="1" applyProtection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>
      <alignment vertical="center" wrapText="1"/>
    </xf>
    <xf numFmtId="164" fontId="2" fillId="2" borderId="1" xfId="2" applyFont="1" applyFill="1" applyBorder="1" applyAlignment="1" applyProtection="1">
      <alignment horizontal="center" vertical="center" wrapText="1"/>
    </xf>
    <xf numFmtId="0" fontId="5" fillId="0" borderId="0" xfId="1" applyFont="1" applyAlignment="1">
      <alignment horizontal="center"/>
    </xf>
    <xf numFmtId="0" fontId="7" fillId="0" borderId="2" xfId="1" applyFont="1" applyBorder="1" applyAlignment="1">
      <alignment vertical="center" wrapText="1"/>
    </xf>
    <xf numFmtId="0" fontId="5" fillId="0" borderId="0" xfId="1" applyFont="1" applyAlignment="1">
      <alignment horizontal="left" vertical="center"/>
    </xf>
    <xf numFmtId="2" fontId="5" fillId="0" borderId="0" xfId="1" applyNumberFormat="1" applyFont="1" applyAlignment="1">
      <alignment vertical="center" wrapText="1"/>
    </xf>
    <xf numFmtId="0" fontId="5" fillId="0" borderId="0" xfId="1" applyFont="1"/>
    <xf numFmtId="2" fontId="5" fillId="0" borderId="0" xfId="1" applyNumberFormat="1" applyFont="1" applyAlignment="1">
      <alignment horizontal="center" vertical="center"/>
    </xf>
    <xf numFmtId="164" fontId="5" fillId="0" borderId="0" xfId="2" applyFont="1" applyBorder="1" applyAlignment="1" applyProtection="1">
      <alignment vertical="center"/>
    </xf>
    <xf numFmtId="164" fontId="14" fillId="0" borderId="0" xfId="2" applyFont="1" applyBorder="1" applyProtection="1"/>
    <xf numFmtId="0" fontId="15" fillId="0" borderId="0" xfId="1" applyFont="1" applyAlignment="1">
      <alignment horizontal="center" vertical="center" wrapText="1"/>
    </xf>
    <xf numFmtId="0" fontId="5" fillId="0" borderId="0" xfId="1" applyFont="1" applyAlignment="1">
      <alignment wrapText="1"/>
    </xf>
    <xf numFmtId="0" fontId="7" fillId="0" borderId="6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</cellXfs>
  <cellStyles count="14">
    <cellStyle name="Default 1" xfId="13"/>
    <cellStyle name="Default 2" xfId="11"/>
    <cellStyle name="Excel Built-in Explanatory Text" xfId="9"/>
    <cellStyle name="Normalny" xfId="0" builtinId="0"/>
    <cellStyle name="Normalny 10" xfId="12"/>
    <cellStyle name="Normalny 2" xfId="10"/>
    <cellStyle name="Normalny 2 2" xfId="8"/>
    <cellStyle name="Normalny 2 3" xfId="1"/>
    <cellStyle name="Normalny 5 2" xfId="5"/>
    <cellStyle name="Procentowy 2" xfId="6"/>
    <cellStyle name="Procentowy 2 2" xfId="4"/>
    <cellStyle name="Procentowy 4" xfId="7"/>
    <cellStyle name="Walutowy 2" xfId="2"/>
    <cellStyle name="Walutowy 2 2" xfId="3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A44"/>
  <sheetViews>
    <sheetView zoomScale="79" zoomScaleNormal="79" workbookViewId="0">
      <selection activeCell="B18" sqref="B18:B20"/>
    </sheetView>
  </sheetViews>
  <sheetFormatPr defaultColWidth="8.5703125" defaultRowHeight="15"/>
  <cols>
    <col min="1" max="1" width="8.85546875" style="28" customWidth="1"/>
    <col min="2" max="2" width="69.140625" style="27" customWidth="1"/>
    <col min="3" max="3" width="16" style="28" customWidth="1"/>
    <col min="4" max="4" width="10.42578125" style="28" customWidth="1"/>
    <col min="5" max="5" width="12.5703125" style="25" customWidth="1"/>
    <col min="6" max="6" width="9.85546875" style="3" customWidth="1"/>
    <col min="7" max="7" width="13.42578125" style="12" customWidth="1"/>
    <col min="8" max="8" width="11.5703125" style="5" customWidth="1"/>
    <col min="9" max="9" width="17.5703125" style="12" customWidth="1"/>
    <col min="10" max="10" width="29.5703125" style="31" customWidth="1"/>
    <col min="11" max="11" width="19.140625" style="5" customWidth="1"/>
    <col min="12" max="16384" width="8.5703125" style="5"/>
  </cols>
  <sheetData>
    <row r="1" spans="1:11">
      <c r="A1" s="1" t="s">
        <v>74</v>
      </c>
      <c r="D1" s="29"/>
      <c r="E1" s="30"/>
      <c r="F1" s="3" t="s">
        <v>77</v>
      </c>
    </row>
    <row r="2" spans="1:11">
      <c r="A2" s="1" t="s">
        <v>76</v>
      </c>
      <c r="D2" s="29"/>
      <c r="E2" s="30"/>
    </row>
    <row r="3" spans="1:11" s="52" customFormat="1">
      <c r="A3" s="50" t="s">
        <v>22</v>
      </c>
      <c r="B3" s="51" t="str">
        <f ca="1">MID(CELL("nazwa_pliku",D1),FIND("]",CELL("nazwa_pliku",D1),1)+1,100)</f>
        <v>1</v>
      </c>
      <c r="C3" s="53"/>
      <c r="D3" s="56"/>
      <c r="E3" s="32"/>
      <c r="F3" s="54"/>
      <c r="G3" s="55"/>
      <c r="I3" s="55"/>
      <c r="J3" s="57"/>
    </row>
    <row r="4" spans="1:11" s="52" customFormat="1">
      <c r="A4" s="50" t="s">
        <v>66</v>
      </c>
      <c r="B4" s="51"/>
      <c r="C4" s="53"/>
      <c r="D4" s="56"/>
      <c r="E4" s="32"/>
      <c r="F4" s="54"/>
      <c r="G4" s="55"/>
      <c r="I4" s="55"/>
      <c r="J4" s="57"/>
    </row>
    <row r="5" spans="1:11">
      <c r="A5" s="2"/>
      <c r="B5" s="33"/>
      <c r="C5" s="34"/>
      <c r="D5" s="29"/>
      <c r="E5" s="32"/>
    </row>
    <row r="6" spans="1:11" ht="75">
      <c r="A6" s="35" t="s">
        <v>0</v>
      </c>
      <c r="B6" s="36" t="s">
        <v>1</v>
      </c>
      <c r="C6" s="37" t="s">
        <v>2</v>
      </c>
      <c r="D6" s="37" t="s">
        <v>3</v>
      </c>
      <c r="E6" s="38" t="s">
        <v>4</v>
      </c>
      <c r="F6" s="47" t="s">
        <v>5</v>
      </c>
      <c r="G6" s="39" t="s">
        <v>6</v>
      </c>
      <c r="H6" s="40" t="s">
        <v>7</v>
      </c>
      <c r="I6" s="39" t="s">
        <v>8</v>
      </c>
      <c r="J6" s="41" t="s">
        <v>70</v>
      </c>
      <c r="K6" s="41" t="s">
        <v>9</v>
      </c>
    </row>
    <row r="7" spans="1:11" ht="26.45" customHeight="1">
      <c r="A7" s="13">
        <v>1</v>
      </c>
      <c r="B7" s="58" t="s">
        <v>60</v>
      </c>
      <c r="C7" s="14" t="s">
        <v>29</v>
      </c>
      <c r="D7" s="14" t="s">
        <v>19</v>
      </c>
      <c r="E7" s="15">
        <v>20</v>
      </c>
      <c r="F7" s="7"/>
      <c r="G7" s="16">
        <f t="shared" ref="G7:G37" si="0">F7*E7</f>
        <v>0</v>
      </c>
      <c r="H7" s="17"/>
      <c r="I7" s="16">
        <f t="shared" ref="I7:I37" si="1">G7*H7+G7</f>
        <v>0</v>
      </c>
      <c r="J7" s="26"/>
      <c r="K7" s="19"/>
    </row>
    <row r="8" spans="1:11" ht="38.450000000000003" customHeight="1">
      <c r="A8" s="13">
        <v>2</v>
      </c>
      <c r="B8" s="60"/>
      <c r="C8" s="14" t="s">
        <v>30</v>
      </c>
      <c r="D8" s="14" t="s">
        <v>19</v>
      </c>
      <c r="E8" s="15">
        <v>10</v>
      </c>
      <c r="F8" s="7"/>
      <c r="G8" s="16">
        <f t="shared" si="0"/>
        <v>0</v>
      </c>
      <c r="H8" s="17"/>
      <c r="I8" s="16">
        <f t="shared" si="1"/>
        <v>0</v>
      </c>
      <c r="J8" s="26"/>
      <c r="K8" s="19"/>
    </row>
    <row r="9" spans="1:11" ht="75">
      <c r="A9" s="13">
        <v>3</v>
      </c>
      <c r="B9" s="49" t="s">
        <v>59</v>
      </c>
      <c r="C9" s="14" t="s">
        <v>39</v>
      </c>
      <c r="D9" s="14" t="s">
        <v>19</v>
      </c>
      <c r="E9" s="15">
        <v>9</v>
      </c>
      <c r="F9" s="7"/>
      <c r="G9" s="16">
        <f t="shared" si="0"/>
        <v>0</v>
      </c>
      <c r="H9" s="17"/>
      <c r="I9" s="16">
        <f t="shared" si="1"/>
        <v>0</v>
      </c>
      <c r="J9" s="26"/>
      <c r="K9" s="19"/>
    </row>
    <row r="10" spans="1:11" ht="20.45" customHeight="1">
      <c r="A10" s="13">
        <v>4</v>
      </c>
      <c r="B10" s="58" t="s">
        <v>47</v>
      </c>
      <c r="C10" s="14" t="s">
        <v>28</v>
      </c>
      <c r="D10" s="14" t="s">
        <v>19</v>
      </c>
      <c r="E10" s="15">
        <v>20</v>
      </c>
      <c r="F10" s="7"/>
      <c r="G10" s="16">
        <f t="shared" si="0"/>
        <v>0</v>
      </c>
      <c r="H10" s="17"/>
      <c r="I10" s="16">
        <f t="shared" si="1"/>
        <v>0</v>
      </c>
      <c r="J10" s="26"/>
      <c r="K10" s="19"/>
    </row>
    <row r="11" spans="1:11" ht="20.45" customHeight="1">
      <c r="A11" s="13">
        <v>5</v>
      </c>
      <c r="B11" s="59"/>
      <c r="C11" s="14" t="s">
        <v>32</v>
      </c>
      <c r="D11" s="14" t="s">
        <v>19</v>
      </c>
      <c r="E11" s="15">
        <v>300</v>
      </c>
      <c r="F11" s="7"/>
      <c r="G11" s="16">
        <f t="shared" si="0"/>
        <v>0</v>
      </c>
      <c r="H11" s="17"/>
      <c r="I11" s="16">
        <f t="shared" si="1"/>
        <v>0</v>
      </c>
      <c r="J11" s="26"/>
      <c r="K11" s="19"/>
    </row>
    <row r="12" spans="1:11" ht="20.45" customHeight="1">
      <c r="A12" s="13">
        <v>6</v>
      </c>
      <c r="B12" s="59"/>
      <c r="C12" s="14" t="s">
        <v>29</v>
      </c>
      <c r="D12" s="14" t="s">
        <v>19</v>
      </c>
      <c r="E12" s="15">
        <v>250</v>
      </c>
      <c r="F12" s="7"/>
      <c r="G12" s="16">
        <f t="shared" si="0"/>
        <v>0</v>
      </c>
      <c r="H12" s="17"/>
      <c r="I12" s="16">
        <f t="shared" si="1"/>
        <v>0</v>
      </c>
      <c r="J12" s="26"/>
      <c r="K12" s="19"/>
    </row>
    <row r="13" spans="1:11" ht="20.45" customHeight="1">
      <c r="A13" s="13">
        <v>7</v>
      </c>
      <c r="B13" s="60"/>
      <c r="C13" s="14" t="s">
        <v>48</v>
      </c>
      <c r="D13" s="14" t="s">
        <v>19</v>
      </c>
      <c r="E13" s="15">
        <v>40</v>
      </c>
      <c r="F13" s="7"/>
      <c r="G13" s="16">
        <f t="shared" si="0"/>
        <v>0</v>
      </c>
      <c r="H13" s="17"/>
      <c r="I13" s="16">
        <f t="shared" si="1"/>
        <v>0</v>
      </c>
      <c r="J13" s="26"/>
      <c r="K13" s="19"/>
    </row>
    <row r="14" spans="1:11" ht="60">
      <c r="A14" s="13">
        <v>8</v>
      </c>
      <c r="B14" s="49" t="s">
        <v>49</v>
      </c>
      <c r="C14" s="14" t="s">
        <v>33</v>
      </c>
      <c r="D14" s="14" t="s">
        <v>19</v>
      </c>
      <c r="E14" s="15">
        <v>12</v>
      </c>
      <c r="F14" s="7"/>
      <c r="G14" s="16">
        <f t="shared" si="0"/>
        <v>0</v>
      </c>
      <c r="H14" s="17"/>
      <c r="I14" s="16">
        <f t="shared" si="1"/>
        <v>0</v>
      </c>
      <c r="J14" s="26"/>
      <c r="K14" s="19"/>
    </row>
    <row r="15" spans="1:11" ht="60">
      <c r="A15" s="13">
        <v>9</v>
      </c>
      <c r="B15" s="49" t="s">
        <v>50</v>
      </c>
      <c r="C15" s="14" t="s">
        <v>34</v>
      </c>
      <c r="D15" s="14" t="s">
        <v>19</v>
      </c>
      <c r="E15" s="15">
        <v>100</v>
      </c>
      <c r="F15" s="7"/>
      <c r="G15" s="16">
        <f t="shared" si="0"/>
        <v>0</v>
      </c>
      <c r="H15" s="17"/>
      <c r="I15" s="16">
        <f t="shared" si="1"/>
        <v>0</v>
      </c>
      <c r="J15" s="26"/>
      <c r="K15" s="19"/>
    </row>
    <row r="16" spans="1:11" ht="45">
      <c r="A16" s="13">
        <v>10</v>
      </c>
      <c r="B16" s="49" t="s">
        <v>53</v>
      </c>
      <c r="C16" s="14" t="s">
        <v>29</v>
      </c>
      <c r="D16" s="14" t="s">
        <v>19</v>
      </c>
      <c r="E16" s="15">
        <v>200</v>
      </c>
      <c r="F16" s="7"/>
      <c r="G16" s="16">
        <f t="shared" si="0"/>
        <v>0</v>
      </c>
      <c r="H16" s="17"/>
      <c r="I16" s="16">
        <f t="shared" si="1"/>
        <v>0</v>
      </c>
      <c r="J16" s="26"/>
      <c r="K16" s="19"/>
    </row>
    <row r="17" spans="1:11" ht="45">
      <c r="A17" s="13">
        <v>11</v>
      </c>
      <c r="B17" s="49" t="s">
        <v>37</v>
      </c>
      <c r="C17" s="14" t="s">
        <v>38</v>
      </c>
      <c r="D17" s="14" t="s">
        <v>19</v>
      </c>
      <c r="E17" s="15">
        <v>10</v>
      </c>
      <c r="F17" s="7"/>
      <c r="G17" s="16">
        <f t="shared" si="0"/>
        <v>0</v>
      </c>
      <c r="H17" s="17"/>
      <c r="I17" s="16">
        <f t="shared" si="1"/>
        <v>0</v>
      </c>
      <c r="J17" s="26"/>
      <c r="K17" s="19"/>
    </row>
    <row r="18" spans="1:11" ht="18.95" customHeight="1">
      <c r="A18" s="13">
        <v>12</v>
      </c>
      <c r="B18" s="58" t="s">
        <v>52</v>
      </c>
      <c r="C18" s="14" t="s">
        <v>28</v>
      </c>
      <c r="D18" s="14" t="s">
        <v>19</v>
      </c>
      <c r="E18" s="15">
        <v>520</v>
      </c>
      <c r="F18" s="7"/>
      <c r="G18" s="16">
        <f t="shared" si="0"/>
        <v>0</v>
      </c>
      <c r="H18" s="17"/>
      <c r="I18" s="16">
        <f t="shared" si="1"/>
        <v>0</v>
      </c>
      <c r="J18" s="26"/>
      <c r="K18" s="19"/>
    </row>
    <row r="19" spans="1:11" ht="18.95" customHeight="1">
      <c r="A19" s="13">
        <v>13</v>
      </c>
      <c r="B19" s="59"/>
      <c r="C19" s="14" t="s">
        <v>29</v>
      </c>
      <c r="D19" s="14" t="s">
        <v>19</v>
      </c>
      <c r="E19" s="15">
        <v>440</v>
      </c>
      <c r="F19" s="7"/>
      <c r="G19" s="16">
        <f t="shared" si="0"/>
        <v>0</v>
      </c>
      <c r="H19" s="17"/>
      <c r="I19" s="16">
        <f t="shared" si="1"/>
        <v>0</v>
      </c>
      <c r="J19" s="26"/>
      <c r="K19" s="19"/>
    </row>
    <row r="20" spans="1:11" ht="18.95" customHeight="1">
      <c r="A20" s="13">
        <v>14</v>
      </c>
      <c r="B20" s="60"/>
      <c r="C20" s="14" t="s">
        <v>30</v>
      </c>
      <c r="D20" s="14" t="s">
        <v>19</v>
      </c>
      <c r="E20" s="15">
        <v>150</v>
      </c>
      <c r="F20" s="7"/>
      <c r="G20" s="16">
        <f t="shared" si="0"/>
        <v>0</v>
      </c>
      <c r="H20" s="17"/>
      <c r="I20" s="16">
        <f t="shared" si="1"/>
        <v>0</v>
      </c>
      <c r="J20" s="26"/>
      <c r="K20" s="19"/>
    </row>
    <row r="21" spans="1:11" ht="18" customHeight="1">
      <c r="A21" s="13">
        <v>15</v>
      </c>
      <c r="B21" s="58" t="s">
        <v>51</v>
      </c>
      <c r="C21" s="14" t="s">
        <v>28</v>
      </c>
      <c r="D21" s="14" t="s">
        <v>19</v>
      </c>
      <c r="E21" s="15">
        <v>120</v>
      </c>
      <c r="F21" s="7"/>
      <c r="G21" s="16">
        <f t="shared" si="0"/>
        <v>0</v>
      </c>
      <c r="H21" s="17"/>
      <c r="I21" s="16">
        <f t="shared" si="1"/>
        <v>0</v>
      </c>
      <c r="J21" s="26"/>
      <c r="K21" s="19"/>
    </row>
    <row r="22" spans="1:11" ht="18" customHeight="1">
      <c r="A22" s="13">
        <v>16</v>
      </c>
      <c r="B22" s="59"/>
      <c r="C22" s="14" t="s">
        <v>31</v>
      </c>
      <c r="D22" s="14" t="s">
        <v>19</v>
      </c>
      <c r="E22" s="15">
        <v>100</v>
      </c>
      <c r="F22" s="7"/>
      <c r="G22" s="16">
        <f t="shared" si="0"/>
        <v>0</v>
      </c>
      <c r="H22" s="17"/>
      <c r="I22" s="16">
        <f t="shared" si="1"/>
        <v>0</v>
      </c>
      <c r="J22" s="26"/>
      <c r="K22" s="19"/>
    </row>
    <row r="23" spans="1:11" ht="18" customHeight="1">
      <c r="A23" s="13">
        <v>17</v>
      </c>
      <c r="B23" s="60"/>
      <c r="C23" s="14" t="s">
        <v>30</v>
      </c>
      <c r="D23" s="14" t="s">
        <v>19</v>
      </c>
      <c r="E23" s="15">
        <v>350</v>
      </c>
      <c r="F23" s="7"/>
      <c r="G23" s="16">
        <f t="shared" si="0"/>
        <v>0</v>
      </c>
      <c r="H23" s="17"/>
      <c r="I23" s="16">
        <f t="shared" si="1"/>
        <v>0</v>
      </c>
      <c r="J23" s="26"/>
      <c r="K23" s="19"/>
    </row>
    <row r="24" spans="1:11" ht="21.6" customHeight="1">
      <c r="A24" s="13">
        <v>18</v>
      </c>
      <c r="B24" s="58" t="s">
        <v>54</v>
      </c>
      <c r="C24" s="14" t="s">
        <v>40</v>
      </c>
      <c r="D24" s="14" t="s">
        <v>19</v>
      </c>
      <c r="E24" s="15">
        <v>10</v>
      </c>
      <c r="F24" s="7"/>
      <c r="G24" s="16">
        <f t="shared" si="0"/>
        <v>0</v>
      </c>
      <c r="H24" s="17"/>
      <c r="I24" s="16">
        <f t="shared" si="1"/>
        <v>0</v>
      </c>
      <c r="J24" s="26"/>
      <c r="K24" s="19"/>
    </row>
    <row r="25" spans="1:11" ht="21.6" customHeight="1">
      <c r="A25" s="13">
        <v>19</v>
      </c>
      <c r="B25" s="59"/>
      <c r="C25" s="14" t="s">
        <v>41</v>
      </c>
      <c r="D25" s="14" t="s">
        <v>19</v>
      </c>
      <c r="E25" s="15">
        <v>25</v>
      </c>
      <c r="F25" s="7"/>
      <c r="G25" s="16">
        <f t="shared" si="0"/>
        <v>0</v>
      </c>
      <c r="H25" s="17"/>
      <c r="I25" s="16">
        <f t="shared" si="1"/>
        <v>0</v>
      </c>
      <c r="J25" s="26"/>
      <c r="K25" s="19"/>
    </row>
    <row r="26" spans="1:11" ht="21.6" customHeight="1">
      <c r="A26" s="13">
        <v>20</v>
      </c>
      <c r="B26" s="60"/>
      <c r="C26" s="14" t="s">
        <v>42</v>
      </c>
      <c r="D26" s="14" t="s">
        <v>19</v>
      </c>
      <c r="E26" s="15">
        <v>15</v>
      </c>
      <c r="F26" s="7"/>
      <c r="G26" s="16">
        <f t="shared" si="0"/>
        <v>0</v>
      </c>
      <c r="H26" s="17"/>
      <c r="I26" s="16">
        <f t="shared" si="1"/>
        <v>0</v>
      </c>
      <c r="J26" s="26"/>
      <c r="K26" s="19"/>
    </row>
    <row r="27" spans="1:11" ht="60">
      <c r="A27" s="13">
        <v>21</v>
      </c>
      <c r="B27" s="49" t="s">
        <v>58</v>
      </c>
      <c r="C27" s="14" t="s">
        <v>35</v>
      </c>
      <c r="D27" s="14" t="s">
        <v>19</v>
      </c>
      <c r="E27" s="15">
        <v>40</v>
      </c>
      <c r="F27" s="7"/>
      <c r="G27" s="16">
        <f t="shared" si="0"/>
        <v>0</v>
      </c>
      <c r="H27" s="17"/>
      <c r="I27" s="16">
        <f t="shared" si="1"/>
        <v>0</v>
      </c>
      <c r="J27" s="26"/>
      <c r="K27" s="19"/>
    </row>
    <row r="28" spans="1:11" ht="60">
      <c r="A28" s="13">
        <v>22</v>
      </c>
      <c r="B28" s="49" t="s">
        <v>56</v>
      </c>
      <c r="C28" s="14" t="s">
        <v>57</v>
      </c>
      <c r="D28" s="14" t="s">
        <v>19</v>
      </c>
      <c r="E28" s="15">
        <v>30</v>
      </c>
      <c r="F28" s="7"/>
      <c r="G28" s="16">
        <f t="shared" si="0"/>
        <v>0</v>
      </c>
      <c r="H28" s="17"/>
      <c r="I28" s="16">
        <f t="shared" si="1"/>
        <v>0</v>
      </c>
      <c r="J28" s="26"/>
      <c r="K28" s="19"/>
    </row>
    <row r="29" spans="1:11" ht="33" customHeight="1">
      <c r="A29" s="13">
        <v>23</v>
      </c>
      <c r="B29" s="58" t="s">
        <v>55</v>
      </c>
      <c r="C29" s="14" t="s">
        <v>29</v>
      </c>
      <c r="D29" s="14" t="s">
        <v>19</v>
      </c>
      <c r="E29" s="15">
        <v>30</v>
      </c>
      <c r="F29" s="7"/>
      <c r="G29" s="16">
        <f t="shared" si="0"/>
        <v>0</v>
      </c>
      <c r="H29" s="17"/>
      <c r="I29" s="16">
        <f t="shared" si="1"/>
        <v>0</v>
      </c>
      <c r="J29" s="26"/>
      <c r="K29" s="19"/>
    </row>
    <row r="30" spans="1:11" ht="33" customHeight="1">
      <c r="A30" s="13">
        <v>24</v>
      </c>
      <c r="B30" s="60"/>
      <c r="C30" s="14" t="s">
        <v>36</v>
      </c>
      <c r="D30" s="14" t="s">
        <v>19</v>
      </c>
      <c r="E30" s="15">
        <v>12</v>
      </c>
      <c r="F30" s="7"/>
      <c r="G30" s="16">
        <f t="shared" si="0"/>
        <v>0</v>
      </c>
      <c r="H30" s="17"/>
      <c r="I30" s="16">
        <f t="shared" si="1"/>
        <v>0</v>
      </c>
      <c r="J30" s="26"/>
      <c r="K30" s="19"/>
    </row>
    <row r="31" spans="1:11" ht="29.1" customHeight="1">
      <c r="A31" s="13">
        <v>25</v>
      </c>
      <c r="B31" s="58" t="s">
        <v>61</v>
      </c>
      <c r="C31" s="14" t="s">
        <v>62</v>
      </c>
      <c r="D31" s="14" t="s">
        <v>19</v>
      </c>
      <c r="E31" s="15">
        <v>20</v>
      </c>
      <c r="F31" s="7"/>
      <c r="G31" s="16">
        <f t="shared" si="0"/>
        <v>0</v>
      </c>
      <c r="H31" s="17"/>
      <c r="I31" s="16">
        <f t="shared" si="1"/>
        <v>0</v>
      </c>
      <c r="J31" s="26"/>
      <c r="K31" s="19"/>
    </row>
    <row r="32" spans="1:11" ht="29.1" customHeight="1">
      <c r="A32" s="13">
        <v>26</v>
      </c>
      <c r="B32" s="59"/>
      <c r="C32" s="14" t="s">
        <v>32</v>
      </c>
      <c r="D32" s="14" t="s">
        <v>19</v>
      </c>
      <c r="E32" s="15">
        <v>300</v>
      </c>
      <c r="F32" s="7"/>
      <c r="G32" s="16">
        <f t="shared" si="0"/>
        <v>0</v>
      </c>
      <c r="H32" s="17"/>
      <c r="I32" s="16">
        <f t="shared" si="1"/>
        <v>0</v>
      </c>
      <c r="J32" s="26"/>
      <c r="K32" s="19"/>
    </row>
    <row r="33" spans="1:1015" ht="29.1" customHeight="1">
      <c r="A33" s="13">
        <v>27</v>
      </c>
      <c r="B33" s="60"/>
      <c r="C33" s="14" t="s">
        <v>29</v>
      </c>
      <c r="D33" s="14" t="s">
        <v>19</v>
      </c>
      <c r="E33" s="15">
        <v>400</v>
      </c>
      <c r="F33" s="7"/>
      <c r="G33" s="16">
        <f t="shared" si="0"/>
        <v>0</v>
      </c>
      <c r="H33" s="17"/>
      <c r="I33" s="16">
        <f t="shared" si="1"/>
        <v>0</v>
      </c>
      <c r="J33" s="26"/>
      <c r="K33" s="19"/>
    </row>
    <row r="34" spans="1:1015" ht="33.6" customHeight="1">
      <c r="A34" s="13">
        <v>28</v>
      </c>
      <c r="B34" s="58" t="s">
        <v>75</v>
      </c>
      <c r="C34" s="14" t="s">
        <v>29</v>
      </c>
      <c r="D34" s="14" t="s">
        <v>19</v>
      </c>
      <c r="E34" s="15">
        <v>900</v>
      </c>
      <c r="F34" s="7"/>
      <c r="G34" s="16">
        <f t="shared" si="0"/>
        <v>0</v>
      </c>
      <c r="H34" s="17"/>
      <c r="I34" s="16">
        <f t="shared" si="1"/>
        <v>0</v>
      </c>
      <c r="J34" s="26"/>
      <c r="K34" s="19"/>
    </row>
    <row r="35" spans="1:1015" ht="33.6" customHeight="1">
      <c r="A35" s="13">
        <v>29</v>
      </c>
      <c r="B35" s="59"/>
      <c r="C35" s="14" t="s">
        <v>46</v>
      </c>
      <c r="D35" s="14" t="s">
        <v>19</v>
      </c>
      <c r="E35" s="15">
        <v>100</v>
      </c>
      <c r="F35" s="7"/>
      <c r="G35" s="16">
        <f t="shared" si="0"/>
        <v>0</v>
      </c>
      <c r="H35" s="17"/>
      <c r="I35" s="16">
        <f t="shared" si="1"/>
        <v>0</v>
      </c>
      <c r="J35" s="26"/>
      <c r="K35" s="19"/>
    </row>
    <row r="36" spans="1:1015" ht="33.6" customHeight="1">
      <c r="A36" s="13">
        <v>30</v>
      </c>
      <c r="B36" s="59"/>
      <c r="C36" s="14" t="s">
        <v>72</v>
      </c>
      <c r="D36" s="14" t="s">
        <v>19</v>
      </c>
      <c r="E36" s="15">
        <v>600</v>
      </c>
      <c r="F36" s="7"/>
      <c r="G36" s="16">
        <f t="shared" si="0"/>
        <v>0</v>
      </c>
      <c r="H36" s="17"/>
      <c r="I36" s="16">
        <f t="shared" si="1"/>
        <v>0</v>
      </c>
      <c r="J36" s="26"/>
      <c r="K36" s="19"/>
    </row>
    <row r="37" spans="1:1015" ht="33.6" customHeight="1">
      <c r="A37" s="13">
        <v>31</v>
      </c>
      <c r="B37" s="60"/>
      <c r="C37" s="14" t="s">
        <v>73</v>
      </c>
      <c r="D37" s="14" t="s">
        <v>19</v>
      </c>
      <c r="E37" s="15">
        <v>50</v>
      </c>
      <c r="F37" s="7"/>
      <c r="G37" s="16">
        <f t="shared" si="0"/>
        <v>0</v>
      </c>
      <c r="H37" s="17"/>
      <c r="I37" s="16">
        <f t="shared" si="1"/>
        <v>0</v>
      </c>
      <c r="J37" s="26"/>
      <c r="K37" s="19"/>
    </row>
    <row r="38" spans="1:1015" s="48" customFormat="1">
      <c r="A38" s="18" t="s">
        <v>10</v>
      </c>
      <c r="B38" s="19" t="s">
        <v>11</v>
      </c>
      <c r="C38" s="19"/>
      <c r="D38" s="20" t="s">
        <v>10</v>
      </c>
      <c r="E38" s="18" t="s">
        <v>10</v>
      </c>
      <c r="F38" s="21" t="s">
        <v>10</v>
      </c>
      <c r="G38" s="22">
        <f>SUM(G7:G37)</f>
        <v>0</v>
      </c>
      <c r="H38" s="23" t="s">
        <v>10</v>
      </c>
      <c r="I38" s="22">
        <f>SUM(I7:I37)</f>
        <v>0</v>
      </c>
      <c r="J38" s="24" t="s">
        <v>10</v>
      </c>
      <c r="K38" s="18" t="s">
        <v>10</v>
      </c>
    </row>
    <row r="40" spans="1:1015" s="11" customFormat="1">
      <c r="A40" s="4"/>
      <c r="B40" s="8" t="s">
        <v>12</v>
      </c>
      <c r="C40" s="8"/>
      <c r="D40" s="5"/>
      <c r="E40" s="42"/>
      <c r="F40" s="5" t="s">
        <v>20</v>
      </c>
      <c r="G40" s="10"/>
      <c r="H40" s="5"/>
      <c r="I40" s="9"/>
      <c r="J40" s="10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</row>
    <row r="41" spans="1:1015" s="11" customFormat="1">
      <c r="A41" s="4"/>
      <c r="B41" s="8" t="s">
        <v>13</v>
      </c>
      <c r="C41" s="8"/>
      <c r="D41" s="5"/>
      <c r="E41" s="44"/>
      <c r="F41" s="45" t="s">
        <v>14</v>
      </c>
      <c r="G41" s="46"/>
      <c r="H41" s="43"/>
      <c r="I41" s="43"/>
      <c r="J41" s="43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</row>
    <row r="42" spans="1:1015" s="11" customFormat="1">
      <c r="A42" s="4"/>
      <c r="B42" s="8" t="s">
        <v>15</v>
      </c>
      <c r="C42" s="8"/>
      <c r="D42" s="5"/>
      <c r="E42" s="44"/>
      <c r="F42" s="45" t="s">
        <v>16</v>
      </c>
      <c r="G42" s="46"/>
      <c r="H42" s="43"/>
      <c r="I42" s="43"/>
      <c r="J42" s="43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/>
      <c r="ALU42" s="4"/>
      <c r="ALV42" s="4"/>
      <c r="ALW42" s="4"/>
      <c r="ALX42" s="4"/>
      <c r="ALY42" s="4"/>
      <c r="ALZ42" s="4"/>
      <c r="AMA42" s="4"/>
    </row>
    <row r="43" spans="1:1015" s="11" customFormat="1">
      <c r="A43" s="4"/>
      <c r="B43" s="5"/>
      <c r="C43" s="5"/>
      <c r="D43" s="5"/>
      <c r="E43" s="44"/>
      <c r="F43" s="45" t="s">
        <v>17</v>
      </c>
      <c r="G43" s="46"/>
      <c r="H43" s="43"/>
      <c r="I43" s="43"/>
      <c r="J43" s="43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  <c r="ALP43" s="4"/>
      <c r="ALQ43" s="4"/>
      <c r="ALR43" s="4"/>
      <c r="ALS43" s="4"/>
      <c r="ALT43" s="4"/>
      <c r="ALU43" s="4"/>
      <c r="ALV43" s="4"/>
      <c r="ALW43" s="4"/>
      <c r="ALX43" s="4"/>
      <c r="ALY43" s="4"/>
      <c r="ALZ43" s="4"/>
      <c r="AMA43" s="4"/>
    </row>
    <row r="44" spans="1:1015" s="6" customFormat="1">
      <c r="A44" s="4"/>
      <c r="B44" s="5"/>
      <c r="C44" s="5"/>
      <c r="D44" s="5"/>
      <c r="E44" s="44"/>
      <c r="F44" s="45" t="s">
        <v>18</v>
      </c>
      <c r="G44" s="46"/>
      <c r="H44" s="43"/>
      <c r="I44" s="43"/>
      <c r="J44" s="43"/>
      <c r="K44" s="4"/>
    </row>
  </sheetData>
  <autoFilter ref="A6:K37"/>
  <mergeCells count="8">
    <mergeCell ref="B34:B37"/>
    <mergeCell ref="B21:B23"/>
    <mergeCell ref="B18:B20"/>
    <mergeCell ref="B10:B13"/>
    <mergeCell ref="B7:B8"/>
    <mergeCell ref="B24:B26"/>
    <mergeCell ref="B29:B30"/>
    <mergeCell ref="B31:B33"/>
  </mergeCells>
  <phoneticPr fontId="16" type="noConversion"/>
  <conditionalFormatting sqref="F40:F44">
    <cfRule type="cellIs" dxfId="8" priority="2" operator="lessThan">
      <formula>0</formula>
    </cfRule>
    <cfRule type="cellIs" dxfId="7" priority="3" operator="lessThan">
      <formula>0</formula>
    </cfRule>
  </conditionalFormatting>
  <conditionalFormatting sqref="M1:M1048576">
    <cfRule type="cellIs" dxfId="6" priority="1" operator="lessThan">
      <formula>0</formula>
    </cfRule>
  </conditionalFormatting>
  <pageMargins left="0.7" right="0.7" top="0.75" bottom="0.75" header="0.51180555555555496" footer="0.51180555555555496"/>
  <pageSetup paperSize="9" scale="3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C18"/>
  <sheetViews>
    <sheetView zoomScale="82" zoomScaleNormal="82" workbookViewId="0">
      <selection activeCell="B41" sqref="B41"/>
    </sheetView>
  </sheetViews>
  <sheetFormatPr defaultColWidth="8.5703125" defaultRowHeight="15"/>
  <cols>
    <col min="1" max="1" width="8.85546875" style="28" customWidth="1"/>
    <col min="2" max="2" width="69.140625" style="27" customWidth="1"/>
    <col min="3" max="3" width="16" style="28" customWidth="1"/>
    <col min="4" max="4" width="10.42578125" style="28" customWidth="1"/>
    <col min="5" max="5" width="12.5703125" style="25" customWidth="1"/>
    <col min="6" max="6" width="9.85546875" style="3" customWidth="1"/>
    <col min="7" max="7" width="14.85546875" style="12" customWidth="1"/>
    <col min="8" max="8" width="11.5703125" style="5" customWidth="1"/>
    <col min="9" max="9" width="17.5703125" style="12" customWidth="1"/>
    <col min="10" max="10" width="45.140625" style="31" customWidth="1"/>
    <col min="11" max="11" width="19.140625" style="5" customWidth="1"/>
    <col min="12" max="16384" width="8.5703125" style="5"/>
  </cols>
  <sheetData>
    <row r="1" spans="1:1017">
      <c r="A1" s="1" t="s">
        <v>74</v>
      </c>
      <c r="D1" s="29"/>
      <c r="E1" s="30"/>
      <c r="F1" s="3" t="s">
        <v>77</v>
      </c>
    </row>
    <row r="2" spans="1:1017">
      <c r="A2" s="1" t="s">
        <v>76</v>
      </c>
      <c r="D2" s="29"/>
      <c r="E2" s="30"/>
    </row>
    <row r="3" spans="1:1017" s="52" customFormat="1">
      <c r="A3" s="50" t="s">
        <v>22</v>
      </c>
      <c r="B3" s="51" t="str">
        <f ca="1">MID(CELL("nazwa_pliku",D1),FIND("]",CELL("nazwa_pliku",D1),1)+1,100)</f>
        <v>2</v>
      </c>
      <c r="C3" s="53"/>
      <c r="D3" s="56"/>
      <c r="E3" s="32"/>
      <c r="F3" s="54"/>
      <c r="G3" s="55"/>
      <c r="I3" s="55"/>
      <c r="J3" s="57"/>
    </row>
    <row r="4" spans="1:1017" s="52" customFormat="1">
      <c r="A4" s="50" t="s">
        <v>66</v>
      </c>
      <c r="B4" s="51"/>
      <c r="C4" s="53"/>
      <c r="D4" s="56"/>
      <c r="E4" s="32"/>
      <c r="F4" s="54"/>
      <c r="G4" s="55"/>
      <c r="I4" s="55"/>
      <c r="J4" s="57"/>
    </row>
    <row r="5" spans="1:1017">
      <c r="A5" s="2"/>
      <c r="B5" s="33"/>
      <c r="C5" s="34"/>
      <c r="D5" s="29"/>
      <c r="E5" s="32"/>
    </row>
    <row r="6" spans="1:1017" ht="75">
      <c r="A6" s="35" t="s">
        <v>0</v>
      </c>
      <c r="B6" s="36" t="s">
        <v>1</v>
      </c>
      <c r="C6" s="37" t="s">
        <v>2</v>
      </c>
      <c r="D6" s="37" t="s">
        <v>3</v>
      </c>
      <c r="E6" s="38" t="s">
        <v>4</v>
      </c>
      <c r="F6" s="47" t="s">
        <v>5</v>
      </c>
      <c r="G6" s="39" t="s">
        <v>6</v>
      </c>
      <c r="H6" s="40" t="s">
        <v>7</v>
      </c>
      <c r="I6" s="39" t="s">
        <v>8</v>
      </c>
      <c r="J6" s="41" t="s">
        <v>70</v>
      </c>
      <c r="K6" s="41" t="s">
        <v>9</v>
      </c>
    </row>
    <row r="7" spans="1:1017" ht="30.6" customHeight="1">
      <c r="A7" s="13">
        <v>1</v>
      </c>
      <c r="B7" s="58" t="s">
        <v>63</v>
      </c>
      <c r="C7" s="14" t="s">
        <v>23</v>
      </c>
      <c r="D7" s="14" t="s">
        <v>19</v>
      </c>
      <c r="E7" s="15">
        <v>100</v>
      </c>
      <c r="F7" s="7"/>
      <c r="G7" s="16">
        <f>F7*E7</f>
        <v>0</v>
      </c>
      <c r="H7" s="17"/>
      <c r="I7" s="16">
        <f t="shared" ref="I7:I8" si="0">G7*H7+G7</f>
        <v>0</v>
      </c>
      <c r="J7" s="26"/>
      <c r="K7" s="19"/>
    </row>
    <row r="8" spans="1:1017" ht="30.6" customHeight="1">
      <c r="A8" s="13">
        <v>2</v>
      </c>
      <c r="B8" s="60"/>
      <c r="C8" s="14" t="s">
        <v>64</v>
      </c>
      <c r="D8" s="14" t="s">
        <v>19</v>
      </c>
      <c r="E8" s="19">
        <v>100</v>
      </c>
      <c r="F8" s="7"/>
      <c r="G8" s="16">
        <f>F8*E8</f>
        <v>0</v>
      </c>
      <c r="H8" s="17"/>
      <c r="I8" s="16">
        <f t="shared" si="0"/>
        <v>0</v>
      </c>
      <c r="J8" s="26"/>
      <c r="K8" s="19"/>
    </row>
    <row r="9" spans="1:1017" s="48" customFormat="1">
      <c r="A9" s="18" t="s">
        <v>10</v>
      </c>
      <c r="B9" s="19" t="s">
        <v>11</v>
      </c>
      <c r="C9" s="19"/>
      <c r="D9" s="20" t="s">
        <v>10</v>
      </c>
      <c r="E9" s="18" t="s">
        <v>10</v>
      </c>
      <c r="F9" s="21" t="s">
        <v>10</v>
      </c>
      <c r="G9" s="22">
        <f>SUM(G7:G8)</f>
        <v>0</v>
      </c>
      <c r="H9" s="23" t="s">
        <v>10</v>
      </c>
      <c r="I9" s="22">
        <f>SUM(I7:I8)</f>
        <v>0</v>
      </c>
      <c r="J9" s="24" t="s">
        <v>10</v>
      </c>
      <c r="K9" s="18" t="s">
        <v>10</v>
      </c>
    </row>
    <row r="14" spans="1:1017" s="11" customFormat="1">
      <c r="A14" s="4"/>
      <c r="B14" s="8" t="s">
        <v>12</v>
      </c>
      <c r="C14" s="8"/>
      <c r="D14" s="5"/>
      <c r="E14" s="42"/>
      <c r="F14" s="5" t="s">
        <v>20</v>
      </c>
      <c r="G14" s="10"/>
      <c r="H14" s="5"/>
      <c r="I14" s="9"/>
      <c r="J14" s="10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</row>
    <row r="15" spans="1:1017" s="11" customFormat="1">
      <c r="A15" s="4"/>
      <c r="B15" s="8" t="s">
        <v>13</v>
      </c>
      <c r="C15" s="8"/>
      <c r="D15" s="5"/>
      <c r="E15" s="44"/>
      <c r="F15" s="45" t="s">
        <v>14</v>
      </c>
      <c r="G15" s="46"/>
      <c r="H15" s="43"/>
      <c r="I15" s="43"/>
      <c r="J15" s="43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</row>
    <row r="16" spans="1:1017" s="11" customFormat="1">
      <c r="A16" s="4"/>
      <c r="B16" s="8" t="s">
        <v>15</v>
      </c>
      <c r="C16" s="8"/>
      <c r="D16" s="5"/>
      <c r="E16" s="44"/>
      <c r="F16" s="45" t="s">
        <v>16</v>
      </c>
      <c r="G16" s="46"/>
      <c r="H16" s="43"/>
      <c r="I16" s="43"/>
      <c r="J16" s="43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</row>
    <row r="17" spans="1:1017" s="11" customFormat="1">
      <c r="A17" s="4"/>
      <c r="B17" s="5"/>
      <c r="C17" s="5"/>
      <c r="D17" s="5"/>
      <c r="E17" s="44"/>
      <c r="F17" s="45" t="s">
        <v>17</v>
      </c>
      <c r="G17" s="46"/>
      <c r="H17" s="43"/>
      <c r="I17" s="43"/>
      <c r="J17" s="43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</row>
    <row r="18" spans="1:1017" s="6" customFormat="1">
      <c r="A18" s="4"/>
      <c r="B18" s="5"/>
      <c r="C18" s="5"/>
      <c r="D18" s="5"/>
      <c r="E18" s="44"/>
      <c r="F18" s="45" t="s">
        <v>18</v>
      </c>
      <c r="G18" s="46"/>
      <c r="H18" s="43"/>
      <c r="I18" s="43"/>
      <c r="J18" s="43"/>
      <c r="K18" s="4"/>
      <c r="L18" s="4"/>
    </row>
  </sheetData>
  <autoFilter ref="A6:K8">
    <sortState ref="A7:K11">
      <sortCondition ref="B6"/>
    </sortState>
  </autoFilter>
  <mergeCells count="1">
    <mergeCell ref="B7:B8"/>
  </mergeCells>
  <conditionalFormatting sqref="F14:F18">
    <cfRule type="cellIs" dxfId="5" priority="1" operator="lessThan">
      <formula>0</formula>
    </cfRule>
    <cfRule type="cellIs" dxfId="4" priority="2" operator="lessThan">
      <formula>0</formula>
    </cfRule>
  </conditionalFormatting>
  <pageMargins left="0.7" right="0.7" top="0.75" bottom="0.75" header="0.51180555555555496" footer="0.51180555555555496"/>
  <pageSetup paperSize="9" scale="55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C15"/>
  <sheetViews>
    <sheetView zoomScale="95" zoomScaleNormal="95" workbookViewId="0">
      <selection activeCell="B20" sqref="B20"/>
    </sheetView>
  </sheetViews>
  <sheetFormatPr defaultColWidth="8.5703125" defaultRowHeight="15"/>
  <cols>
    <col min="1" max="1" width="8.85546875" style="28" customWidth="1"/>
    <col min="2" max="2" width="69.140625" style="27" customWidth="1"/>
    <col min="3" max="3" width="16" style="28" customWidth="1"/>
    <col min="4" max="4" width="10.42578125" style="28" customWidth="1"/>
    <col min="5" max="5" width="12.5703125" style="25" customWidth="1"/>
    <col min="6" max="6" width="9.85546875" style="3" customWidth="1"/>
    <col min="7" max="7" width="13.42578125" style="12" customWidth="1"/>
    <col min="8" max="8" width="11.5703125" style="5" customWidth="1"/>
    <col min="9" max="9" width="17.5703125" style="12" customWidth="1"/>
    <col min="10" max="10" width="45.140625" style="31" customWidth="1"/>
    <col min="11" max="11" width="19.140625" style="5" customWidth="1"/>
    <col min="12" max="16384" width="8.5703125" style="5"/>
  </cols>
  <sheetData>
    <row r="1" spans="1:1017">
      <c r="A1" s="1" t="s">
        <v>74</v>
      </c>
      <c r="D1" s="29"/>
      <c r="E1" s="30"/>
      <c r="F1" s="3" t="s">
        <v>77</v>
      </c>
    </row>
    <row r="2" spans="1:1017">
      <c r="A2" s="1" t="s">
        <v>76</v>
      </c>
      <c r="D2" s="29"/>
      <c r="E2" s="30"/>
    </row>
    <row r="3" spans="1:1017" s="52" customFormat="1">
      <c r="A3" s="50" t="s">
        <v>22</v>
      </c>
      <c r="B3" s="51" t="str">
        <f ca="1">MID(CELL("nazwa_pliku",D1),FIND("]",CELL("nazwa_pliku",D1),1)+1,100)</f>
        <v>3</v>
      </c>
      <c r="C3" s="53"/>
      <c r="D3" s="56"/>
      <c r="E3" s="32"/>
      <c r="F3" s="54"/>
      <c r="G3" s="55"/>
      <c r="I3" s="55"/>
      <c r="J3" s="57"/>
    </row>
    <row r="4" spans="1:1017" s="52" customFormat="1">
      <c r="A4" s="50" t="s">
        <v>65</v>
      </c>
      <c r="B4" s="51"/>
      <c r="C4" s="53"/>
      <c r="D4" s="56"/>
      <c r="E4" s="32"/>
      <c r="F4" s="54"/>
      <c r="G4" s="55"/>
      <c r="I4" s="55"/>
      <c r="J4" s="57"/>
    </row>
    <row r="5" spans="1:1017">
      <c r="A5" s="2"/>
      <c r="B5" s="33"/>
      <c r="C5" s="34"/>
      <c r="D5" s="29"/>
      <c r="E5" s="32"/>
    </row>
    <row r="6" spans="1:1017" ht="60">
      <c r="A6" s="35" t="s">
        <v>0</v>
      </c>
      <c r="B6" s="36" t="s">
        <v>1</v>
      </c>
      <c r="C6" s="37" t="s">
        <v>2</v>
      </c>
      <c r="D6" s="37" t="s">
        <v>3</v>
      </c>
      <c r="E6" s="38" t="s">
        <v>4</v>
      </c>
      <c r="F6" s="47" t="s">
        <v>5</v>
      </c>
      <c r="G6" s="39" t="s">
        <v>6</v>
      </c>
      <c r="H6" s="40" t="s">
        <v>7</v>
      </c>
      <c r="I6" s="39" t="s">
        <v>8</v>
      </c>
      <c r="J6" s="41" t="s">
        <v>21</v>
      </c>
      <c r="K6" s="41" t="s">
        <v>9</v>
      </c>
    </row>
    <row r="7" spans="1:1017" ht="30">
      <c r="A7" s="13">
        <v>1</v>
      </c>
      <c r="B7" s="49" t="s">
        <v>24</v>
      </c>
      <c r="C7" s="14" t="s">
        <v>25</v>
      </c>
      <c r="D7" s="14" t="s">
        <v>26</v>
      </c>
      <c r="E7" s="15">
        <v>450</v>
      </c>
      <c r="F7" s="7"/>
      <c r="G7" s="16">
        <f>F7*E7</f>
        <v>0</v>
      </c>
      <c r="H7" s="17"/>
      <c r="I7" s="16">
        <f t="shared" ref="I7:I8" si="0">G7*H7+G7</f>
        <v>0</v>
      </c>
      <c r="J7" s="26"/>
      <c r="K7" s="19"/>
    </row>
    <row r="8" spans="1:1017" ht="45">
      <c r="A8" s="13">
        <v>2</v>
      </c>
      <c r="B8" s="49" t="s">
        <v>68</v>
      </c>
      <c r="C8" s="14"/>
      <c r="D8" s="14" t="s">
        <v>27</v>
      </c>
      <c r="E8" s="15">
        <v>10</v>
      </c>
      <c r="F8" s="7"/>
      <c r="G8" s="16">
        <f>F8*E8</f>
        <v>0</v>
      </c>
      <c r="H8" s="17"/>
      <c r="I8" s="16">
        <f t="shared" si="0"/>
        <v>0</v>
      </c>
      <c r="J8" s="26"/>
      <c r="K8" s="19"/>
    </row>
    <row r="9" spans="1:1017" s="48" customFormat="1">
      <c r="A9" s="18" t="s">
        <v>10</v>
      </c>
      <c r="B9" s="19" t="s">
        <v>11</v>
      </c>
      <c r="C9" s="19"/>
      <c r="D9" s="20" t="s">
        <v>10</v>
      </c>
      <c r="E9" s="18" t="s">
        <v>10</v>
      </c>
      <c r="F9" s="21" t="s">
        <v>10</v>
      </c>
      <c r="G9" s="22">
        <f>SUM(G7:G8)</f>
        <v>0</v>
      </c>
      <c r="H9" s="23" t="s">
        <v>10</v>
      </c>
      <c r="I9" s="22">
        <f>SUM(I7:I8)</f>
        <v>0</v>
      </c>
      <c r="J9" s="24" t="s">
        <v>10</v>
      </c>
      <c r="K9" s="18" t="s">
        <v>10</v>
      </c>
    </row>
    <row r="11" spans="1:1017" s="11" customFormat="1">
      <c r="A11" s="4"/>
      <c r="B11" s="8" t="s">
        <v>12</v>
      </c>
      <c r="C11" s="8"/>
      <c r="D11" s="5"/>
      <c r="E11" s="42"/>
      <c r="F11" s="5" t="s">
        <v>20</v>
      </c>
      <c r="G11" s="10"/>
      <c r="H11" s="5"/>
      <c r="I11" s="9"/>
      <c r="J11" s="10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</row>
    <row r="12" spans="1:1017" s="11" customFormat="1">
      <c r="A12" s="4"/>
      <c r="B12" s="8" t="s">
        <v>13</v>
      </c>
      <c r="C12" s="8"/>
      <c r="D12" s="5"/>
      <c r="E12" s="44"/>
      <c r="F12" s="45" t="s">
        <v>14</v>
      </c>
      <c r="G12" s="46"/>
      <c r="H12" s="43"/>
      <c r="I12" s="43"/>
      <c r="J12" s="43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</row>
    <row r="13" spans="1:1017" s="11" customFormat="1">
      <c r="A13" s="4"/>
      <c r="B13" s="8" t="s">
        <v>15</v>
      </c>
      <c r="C13" s="8"/>
      <c r="D13" s="5"/>
      <c r="E13" s="44"/>
      <c r="F13" s="45" t="s">
        <v>16</v>
      </c>
      <c r="G13" s="46"/>
      <c r="H13" s="43"/>
      <c r="I13" s="43"/>
      <c r="J13" s="43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</row>
    <row r="14" spans="1:1017" s="11" customFormat="1">
      <c r="A14" s="4"/>
      <c r="B14" s="5"/>
      <c r="C14" s="5"/>
      <c r="D14" s="5"/>
      <c r="E14" s="44"/>
      <c r="F14" s="45" t="s">
        <v>17</v>
      </c>
      <c r="G14" s="46"/>
      <c r="H14" s="43"/>
      <c r="I14" s="43"/>
      <c r="J14" s="43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</row>
    <row r="15" spans="1:1017" s="6" customFormat="1">
      <c r="A15" s="4"/>
      <c r="B15" s="5"/>
      <c r="C15" s="5"/>
      <c r="D15" s="5"/>
      <c r="E15" s="44"/>
      <c r="F15" s="45" t="s">
        <v>18</v>
      </c>
      <c r="G15" s="46"/>
      <c r="H15" s="43"/>
      <c r="I15" s="43"/>
      <c r="J15" s="43"/>
      <c r="K15" s="4"/>
      <c r="L15" s="4"/>
    </row>
  </sheetData>
  <autoFilter ref="A6:K8">
    <sortState ref="A7:K11">
      <sortCondition ref="B6"/>
    </sortState>
  </autoFilter>
  <phoneticPr fontId="16" type="noConversion"/>
  <conditionalFormatting sqref="F11:F15">
    <cfRule type="cellIs" dxfId="3" priority="1" operator="lessThan">
      <formula>0</formula>
    </cfRule>
    <cfRule type="cellIs" dxfId="2" priority="2" operator="lessThan">
      <formula>0</formula>
    </cfRule>
  </conditionalFormatting>
  <pageMargins left="0.7" right="0.7" top="0.75" bottom="0.75" header="0.51180555555555496" footer="0.51180555555555496"/>
  <pageSetup paperSize="9" scale="5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C17"/>
  <sheetViews>
    <sheetView tabSelected="1" zoomScale="95" zoomScaleNormal="95" workbookViewId="0">
      <selection activeCell="B20" sqref="B20"/>
    </sheetView>
  </sheetViews>
  <sheetFormatPr defaultColWidth="8.5703125" defaultRowHeight="15"/>
  <cols>
    <col min="1" max="1" width="8.85546875" style="28" customWidth="1"/>
    <col min="2" max="2" width="69.140625" style="27" customWidth="1"/>
    <col min="3" max="3" width="16" style="28" customWidth="1"/>
    <col min="4" max="4" width="10.42578125" style="28" customWidth="1"/>
    <col min="5" max="5" width="12.5703125" style="25" customWidth="1"/>
    <col min="6" max="6" width="9.85546875" style="3" customWidth="1"/>
    <col min="7" max="7" width="14" style="12" customWidth="1"/>
    <col min="8" max="8" width="11.5703125" style="5" customWidth="1"/>
    <col min="9" max="9" width="17.5703125" style="12" customWidth="1"/>
    <col min="10" max="10" width="45.140625" style="31" customWidth="1"/>
    <col min="11" max="11" width="19.140625" style="5" customWidth="1"/>
    <col min="12" max="16384" width="8.5703125" style="5"/>
  </cols>
  <sheetData>
    <row r="1" spans="1:1017">
      <c r="A1" s="1" t="s">
        <v>74</v>
      </c>
      <c r="D1" s="29"/>
      <c r="E1" s="30"/>
      <c r="F1" s="3" t="s">
        <v>77</v>
      </c>
    </row>
    <row r="2" spans="1:1017">
      <c r="A2" s="1" t="s">
        <v>76</v>
      </c>
      <c r="D2" s="29"/>
      <c r="E2" s="30"/>
    </row>
    <row r="3" spans="1:1017" s="52" customFormat="1">
      <c r="A3" s="50" t="s">
        <v>22</v>
      </c>
      <c r="B3" s="51" t="str">
        <f ca="1">MID(CELL("nazwa_pliku",D1),FIND("]",CELL("nazwa_pliku",D1),1)+1,100)</f>
        <v>4</v>
      </c>
      <c r="C3" s="53"/>
      <c r="D3" s="56"/>
      <c r="E3" s="32"/>
      <c r="F3" s="54"/>
      <c r="G3" s="55"/>
      <c r="I3" s="55"/>
      <c r="J3" s="57"/>
    </row>
    <row r="4" spans="1:1017" s="52" customFormat="1">
      <c r="A4" s="50" t="s">
        <v>67</v>
      </c>
      <c r="B4" s="51"/>
      <c r="C4" s="53"/>
      <c r="D4" s="56"/>
      <c r="E4" s="32"/>
      <c r="F4" s="54"/>
      <c r="G4" s="55"/>
      <c r="I4" s="55"/>
      <c r="J4" s="57"/>
    </row>
    <row r="5" spans="1:1017">
      <c r="A5" s="2"/>
      <c r="B5" s="33"/>
      <c r="C5" s="34"/>
      <c r="D5" s="29"/>
      <c r="E5" s="32"/>
    </row>
    <row r="6" spans="1:1017" ht="60">
      <c r="A6" s="35" t="s">
        <v>0</v>
      </c>
      <c r="B6" s="36" t="s">
        <v>1</v>
      </c>
      <c r="C6" s="37" t="s">
        <v>2</v>
      </c>
      <c r="D6" s="37" t="s">
        <v>3</v>
      </c>
      <c r="E6" s="38" t="s">
        <v>4</v>
      </c>
      <c r="F6" s="47" t="s">
        <v>5</v>
      </c>
      <c r="G6" s="39" t="s">
        <v>6</v>
      </c>
      <c r="H6" s="40" t="s">
        <v>7</v>
      </c>
      <c r="I6" s="39" t="s">
        <v>8</v>
      </c>
      <c r="J6" s="41" t="s">
        <v>21</v>
      </c>
      <c r="K6" s="41" t="s">
        <v>9</v>
      </c>
    </row>
    <row r="7" spans="1:1017" ht="90">
      <c r="A7" s="13">
        <v>1</v>
      </c>
      <c r="B7" s="49" t="s">
        <v>69</v>
      </c>
      <c r="C7" s="14" t="s">
        <v>43</v>
      </c>
      <c r="D7" s="14" t="s">
        <v>19</v>
      </c>
      <c r="E7" s="15">
        <v>10000</v>
      </c>
      <c r="F7" s="7"/>
      <c r="G7" s="16">
        <f>F7*E7</f>
        <v>0</v>
      </c>
      <c r="H7" s="17"/>
      <c r="I7" s="16">
        <f t="shared" ref="I7:I10" si="0">G7*H7+G7</f>
        <v>0</v>
      </c>
      <c r="J7" s="26"/>
      <c r="K7" s="19"/>
    </row>
    <row r="8" spans="1:1017" ht="105">
      <c r="A8" s="13">
        <v>2</v>
      </c>
      <c r="B8" s="49" t="s">
        <v>71</v>
      </c>
      <c r="C8" s="14" t="s">
        <v>43</v>
      </c>
      <c r="D8" s="14" t="s">
        <v>19</v>
      </c>
      <c r="E8" s="19">
        <v>3000</v>
      </c>
      <c r="F8" s="7"/>
      <c r="G8" s="16">
        <f>F8*E8</f>
        <v>0</v>
      </c>
      <c r="H8" s="17"/>
      <c r="I8" s="16">
        <f t="shared" si="0"/>
        <v>0</v>
      </c>
      <c r="J8" s="19"/>
      <c r="K8" s="19"/>
    </row>
    <row r="9" spans="1:1017" ht="90">
      <c r="A9" s="13">
        <v>3</v>
      </c>
      <c r="B9" s="49" t="s">
        <v>44</v>
      </c>
      <c r="C9" s="14" t="s">
        <v>43</v>
      </c>
      <c r="D9" s="14" t="s">
        <v>19</v>
      </c>
      <c r="E9" s="19">
        <v>1000</v>
      </c>
      <c r="F9" s="7"/>
      <c r="G9" s="16">
        <f>F9*E9</f>
        <v>0</v>
      </c>
      <c r="H9" s="17"/>
      <c r="I9" s="16">
        <f t="shared" si="0"/>
        <v>0</v>
      </c>
      <c r="J9" s="19"/>
      <c r="K9" s="19"/>
    </row>
    <row r="10" spans="1:1017" ht="90">
      <c r="A10" s="13">
        <v>4</v>
      </c>
      <c r="B10" s="49" t="s">
        <v>45</v>
      </c>
      <c r="C10" s="14" t="s">
        <v>43</v>
      </c>
      <c r="D10" s="14" t="s">
        <v>19</v>
      </c>
      <c r="E10" s="19">
        <v>5000</v>
      </c>
      <c r="F10" s="7"/>
      <c r="G10" s="16">
        <f>F10*E10</f>
        <v>0</v>
      </c>
      <c r="H10" s="17"/>
      <c r="I10" s="16">
        <f t="shared" si="0"/>
        <v>0</v>
      </c>
      <c r="J10" s="19"/>
      <c r="K10" s="19"/>
    </row>
    <row r="11" spans="1:1017" s="48" customFormat="1">
      <c r="A11" s="18" t="s">
        <v>10</v>
      </c>
      <c r="B11" s="19" t="s">
        <v>11</v>
      </c>
      <c r="C11" s="19"/>
      <c r="D11" s="20" t="s">
        <v>10</v>
      </c>
      <c r="E11" s="18" t="s">
        <v>10</v>
      </c>
      <c r="F11" s="21" t="s">
        <v>10</v>
      </c>
      <c r="G11" s="22">
        <f>SUM(G7:G10)</f>
        <v>0</v>
      </c>
      <c r="H11" s="23" t="s">
        <v>10</v>
      </c>
      <c r="I11" s="22">
        <f>SUM(I7:I10)</f>
        <v>0</v>
      </c>
      <c r="J11" s="24" t="s">
        <v>10</v>
      </c>
      <c r="K11" s="18" t="s">
        <v>10</v>
      </c>
    </row>
    <row r="13" spans="1:1017" s="11" customFormat="1">
      <c r="A13" s="4"/>
      <c r="B13" s="8" t="s">
        <v>12</v>
      </c>
      <c r="C13" s="8"/>
      <c r="D13" s="5"/>
      <c r="E13" s="42"/>
      <c r="F13" s="5" t="s">
        <v>20</v>
      </c>
      <c r="G13" s="10"/>
      <c r="H13" s="5"/>
      <c r="I13" s="9"/>
      <c r="J13" s="10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</row>
    <row r="14" spans="1:1017" s="11" customFormat="1">
      <c r="A14" s="4"/>
      <c r="B14" s="8" t="s">
        <v>13</v>
      </c>
      <c r="C14" s="8"/>
      <c r="D14" s="5"/>
      <c r="E14" s="44"/>
      <c r="F14" s="45" t="s">
        <v>14</v>
      </c>
      <c r="G14" s="46"/>
      <c r="H14" s="43"/>
      <c r="I14" s="43"/>
      <c r="J14" s="43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</row>
    <row r="15" spans="1:1017" s="11" customFormat="1">
      <c r="A15" s="4"/>
      <c r="B15" s="8" t="s">
        <v>15</v>
      </c>
      <c r="C15" s="8"/>
      <c r="D15" s="5"/>
      <c r="E15" s="44"/>
      <c r="F15" s="45" t="s">
        <v>16</v>
      </c>
      <c r="G15" s="46"/>
      <c r="H15" s="43"/>
      <c r="I15" s="43"/>
      <c r="J15" s="43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</row>
    <row r="16" spans="1:1017" s="11" customFormat="1">
      <c r="A16" s="4"/>
      <c r="B16" s="5"/>
      <c r="C16" s="5"/>
      <c r="D16" s="5"/>
      <c r="E16" s="44"/>
      <c r="F16" s="45" t="s">
        <v>17</v>
      </c>
      <c r="G16" s="46"/>
      <c r="H16" s="43"/>
      <c r="I16" s="43"/>
      <c r="J16" s="43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</row>
    <row r="17" spans="1:12" s="6" customFormat="1">
      <c r="A17" s="4"/>
      <c r="B17" s="5"/>
      <c r="C17" s="5"/>
      <c r="D17" s="5"/>
      <c r="E17" s="44"/>
      <c r="F17" s="45" t="s">
        <v>18</v>
      </c>
      <c r="G17" s="46"/>
      <c r="H17" s="43"/>
      <c r="I17" s="43"/>
      <c r="J17" s="43"/>
      <c r="K17" s="4"/>
      <c r="L17" s="4"/>
    </row>
  </sheetData>
  <autoFilter ref="A6:K10">
    <sortState ref="A7:K13">
      <sortCondition ref="B6"/>
    </sortState>
  </autoFilter>
  <conditionalFormatting sqref="F13:F17">
    <cfRule type="cellIs" dxfId="1" priority="1" operator="lessThan">
      <formula>0</formula>
    </cfRule>
    <cfRule type="cellIs" dxfId="0" priority="2" operator="lessThan">
      <formula>0</formula>
    </cfRule>
  </conditionalFormatting>
  <pageMargins left="0.7" right="0.7" top="0.75" bottom="0.75" header="0.51180555555555496" footer="0.51180555555555496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esokolowska</cp:lastModifiedBy>
  <cp:lastPrinted>2023-03-13T08:32:37Z</cp:lastPrinted>
  <dcterms:created xsi:type="dcterms:W3CDTF">2021-04-28T19:19:47Z</dcterms:created>
  <dcterms:modified xsi:type="dcterms:W3CDTF">2023-03-13T08:32:39Z</dcterms:modified>
</cp:coreProperties>
</file>